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<sst xmlns="http://schemas.openxmlformats.org/spreadsheetml/2006/main" count="1845" uniqueCount="380">
  <si>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</si>
  <si>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</si>
  <si>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</si>
  <si>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</si>
  <si>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</si>
  <si>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</si>
  <si>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</si>
  <si>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</si>
  <si>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</si>
  <si>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</si>
  <si>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</si>
  <si>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</si>
  <si>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</si>
  <si>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</si>
  <si>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</si>
  <si>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</si>
  <si>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</si>
  <si>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</si>
  <si>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</si>
  <si>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</si>
  <si>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</si>
  <si>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</si>
  <si>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</si>
  <si>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</si>
  <si>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</si>
  <si>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</si>
  <si>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</si>
  <si>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</si>
  <si>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</si>
  <si>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</si>
  <si>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</si>
  <si>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</si>
  <si>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</si>
  <si>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</si>
  <si>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</si>
  <si>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</si>
  <si>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</si>
  <si>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</si>
  <si>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</si>
  <si>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</si>
  <si>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</si>
  <si>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</si>
  <si>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</si>
  <si>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</si>
  <si>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</si>
  <si>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</si>
  <si>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</si>
  <si>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</si>
  <si>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</si>
  <si>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</si>
  <si>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</si>
  <si>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</si>
  <si>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</si>
  <si>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</si>
  <si>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</si>
  <si>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</si>
  <si>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</si>
  <si>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</si>
  <si>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</si>
  <si>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</si>
  <si>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</si>
  <si>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</si>
  <si>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</si>
  <si>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</si>
  <si>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</si>
  <si>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</si>
  <si>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</si>
  <si>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</si>
  <si>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</si>
  <si>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</si>
  <si>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</si>
  <si>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</si>
  <si>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</si>
  <si>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</si>
  <si>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</si>
  <si>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</si>
  <si>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</si>
  <si>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</si>
  <si>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</si>
  <si>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</si>
  <si>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</si>
  <si>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</si>
  <si>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</si>
  <si>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</si>
  <si>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</si>
  <si>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</si>
  <si>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</si>
  <si>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</si>
  <si>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</si>
  <si>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</si>
  <si>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</si>
  <si>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</si>
  <si>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</si>
  <si>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</si>
  <si>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</si>
  <si>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</si>
  <si>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</si>
  <si>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</si>
  <si>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</si>
  <si>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</si>
  <si>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</si>
  <si>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</si>
  <si>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</si>
  <si>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</si>
  <si>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</si>
  <si>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</si>
  <si>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</si>
  <si>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</si>
  <si>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</si>
  <si>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</si>
  <si>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</si>
  <si>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</si>
  <si>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</si>
  <si>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</si>
  <si>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</si>
  <si>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</si>
  <si>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</si>
  <si>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</si>
  <si>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</si>
  <si>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</si>
  <si>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</si>
  <si>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</si>
  <si>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</si>
  <si>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</si>
  <si>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</si>
  <si>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</si>
  <si>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</si>
  <si>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</si>
  <si>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</si>
  <si>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</si>
  <si>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</si>
  <si>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</si>
  <si>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</si>
  <si>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</si>
  <si>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</si>
  <si>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</si>
  <si>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</si>
  <si>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</si>
  <si>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</si>
  <si>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</si>
  <si>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</si>
  <si>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</si>
  <si>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</si>
  <si>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</si>
  <si>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</si>
  <si>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</si>
  <si>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</si>
  <si>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</si>
  <si>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</si>
  <si>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</si>
  <si>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</si>
  <si>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</si>
  <si>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</si>
  <si>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</si>
  <si>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</si>
  <si>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</si>
  <si>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</si>
  <si>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</si>
  <si>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</si>
  <si>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</si>
  <si>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</si>
  <si>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</si>
  <si>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</si>
  <si>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</si>
  <si>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</si>
  <si>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</si>
  <si>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</si>
  <si>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</si>
  <si>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</si>
  <si>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</si>
  <si>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</si>
  <si>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</si>
  <si>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</si>
  <si>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</si>
  <si>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</si>
  <si>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</si>
  <si>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</si>
  <si>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</si>
  <si>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</si>
  <si>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</si>
  <si>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</si>
  <si>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</si>
  <si>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</si>
  <si>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</si>
  <si>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</si>
  <si>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</si>
  <si>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</si>
  <si>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</si>
  <si>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</si>
  <si>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</si>
  <si>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</si>
  <si>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</si>
  <si>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</si>
  <si>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</si>
  <si>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</si>
  <si>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</si>
  <si>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</si>
  <si>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</si>
  <si>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</si>
  <si>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</si>
  <si>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</si>
  <si>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</si>
  <si>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</si>
  <si>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</si>
  <si>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</si>
  <si>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</si>
  <si>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</si>
  <si>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</si>
  <si>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</si>
  <si>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</si>
  <si>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</si>
  <si>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</si>
  <si>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</si>
  <si>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</si>
  <si>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</si>
  <si>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</si>
  <si>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</si>
  <si>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</si>
  <si>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</si>
  <si>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</si>
  <si>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</si>
  <si>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</si>
  <si>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</si>
  <si>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</si>
  <si>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</si>
  <si>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</si>
  <si>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</si>
  <si>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</si>
  <si>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</si>
  <si>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</si>
  <si>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</si>
  <si>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</si>
  <si>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</si>
  <si>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</si>
  <si>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</si>
  <si>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</si>
  <si>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</si>
  <si>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</si>
  <si>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</si>
  <si>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</si>
  <si>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</si>
  <si>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</si>
  <si>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</si>
  <si>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</si>
  <si>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</si>
  <si>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</si>
  <si>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</si>
  <si>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</si>
  <si>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</si>
  <si>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</si>
  <si>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</si>
  <si>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</si>
  <si>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</si>
  <si>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</si>
  <si>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</si>
  <si>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</si>
  <si>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</si>
  <si>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</si>
  <si>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</si>
  <si>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</si>
  <si>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</si>
  <si>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</si>
  <si>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</si>
  <si>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</si>
  <si>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</si>
  <si>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</si>
  <si>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</si>
  <si>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</si>
  <si>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</si>
  <si>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</si>
  <si>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</si>
  <si>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</si>
  <si>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</si>
  <si>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</si>
  <si>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</si>
  <si>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</si>
  <si>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</si>
  <si>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</si>
  <si>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</si>
  <si>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</si>
  <si>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</si>
  <si>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</si>
  <si>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</si>
  <si>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</si>
  <si>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</si>
  <si>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</si>
  <si>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</si>
  <si>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</si>
  <si>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</si>
  <si>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</si>
  <si>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</si>
  <si>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</si>
  <si>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</si>
  <si>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</si>
  <si>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</si>
  <si>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</si>
  <si>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</si>
  <si>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</si>
  <si>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</si>
  <si>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</si>
  <si>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</si>
  <si>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</si>
  <si>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</si>
  <si>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</si>
  <si>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</si>
  <si>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</si>
  <si>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</si>
  <si>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</si>
  <si>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</si>
  <si>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</si>
  <si>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</si>
  <si>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</si>
  <si>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</si>
  <si>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районного бюджета на 2015 год по разделам, подразделам, целевым статьям и видам расходов в соответствии с бюджетной классификацией РФ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</si>
  <si>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</si>
  <si>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</si>
  <si>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</si>
  <si>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</si>
  <si>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</si>
  <si>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</si>
  <si>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</si>
  <si>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</si>
  <si>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1900060</t>
  </si>
  <si>
    <t>1900000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</si>
  <si>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</si>
  <si>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</si>
  <si>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0347169</t>
  </si>
  <si>
    <t>Организация ритуальных услуг и содержание мест захоронения</t>
  </si>
  <si>
    <t>9990068</t>
  </si>
  <si>
    <t>0501</t>
  </si>
  <si>
    <t>9990070</t>
  </si>
  <si>
    <t>Содержание муниципального жилого фонда</t>
  </si>
  <si>
    <t>Жилищное хозяйство</t>
  </si>
  <si>
    <t>1100061</t>
  </si>
  <si>
    <t>1100062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</si>
  <si>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</si>
  <si>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</si>
  <si>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"Приложение 10 к решению Думы</t>
  </si>
  <si>
    <t>№ 596  от 25.12.2014г."</t>
  </si>
  <si>
    <t>Приложение 5 к решению Думы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</si>
  <si>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</si>
  <si>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</si>
  <si>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</si>
  <si>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</si>
  <si>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</si>
  <si>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</si>
  <si>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</si>
  <si>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</si>
  <si>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</si>
  <si>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</si>
  <si>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</si>
  <si>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</si>
  <si>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</si>
  <si>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</si>
  <si>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</si>
  <si>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</si>
  <si>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</si>
  <si>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</si>
  <si>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</si>
  <si>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</si>
  <si>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</si>
  <si>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1621169</t>
  </si>
  <si>
    <t>800</t>
  </si>
  <si>
    <t>880</t>
  </si>
  <si>
    <t>Иные бюджетные ассигнования</t>
  </si>
  <si>
    <t>Специальные расходы</t>
  </si>
  <si>
    <t>9905224</t>
  </si>
  <si>
    <t>9905254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</si>
  <si>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</si>
  <si>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9999218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</si>
  <si>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</si>
  <si>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9990071</t>
  </si>
  <si>
    <t>Обеспечение деятельности бюджетного учреждения по предоставлению государственных (муниципальных) услуг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</si>
  <si>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</si>
  <si>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</si>
  <si>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</si>
  <si>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</si>
  <si>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</si>
  <si>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</si>
  <si>
    <t>№ 661  от 28.05.2015г.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</si>
</sst>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" fontId="5" fillId="26" borderId="11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20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2" borderId="10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4" fontId="2" fillId="25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25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4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4" fontId="2" fillId="20" borderId="15" xfId="0" applyNumberFormat="1" applyFont="1" applyFill="1" applyBorder="1" applyAlignment="1">
      <alignment horizontal="center" vertical="center" shrinkToFit="1"/>
    </xf>
    <xf numFmtId="4" fontId="8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20" borderId="15" xfId="0" applyNumberFormat="1" applyFont="1" applyFill="1" applyBorder="1" applyAlignment="1">
      <alignment horizontal="center" vertical="center" shrinkToFit="1"/>
    </xf>
    <xf numFmtId="49" fontId="8" fillId="22" borderId="15" xfId="0" applyNumberFormat="1" applyFont="1" applyFill="1" applyBorder="1" applyAlignment="1">
      <alignment horizontal="center" vertical="center" shrinkToFit="1"/>
    </xf>
    <xf numFmtId="49" fontId="2" fillId="25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 shrinkToFit="1"/>
    </xf>
    <xf numFmtId="49" fontId="2" fillId="26" borderId="15" xfId="0" applyNumberFormat="1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vertical="top" wrapText="1"/>
    </xf>
    <xf numFmtId="49" fontId="2" fillId="4" borderId="15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left" vertical="top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left" vertical="top" wrapText="1"/>
    </xf>
    <xf numFmtId="0" fontId="2" fillId="20" borderId="14" xfId="0" applyFont="1" applyFill="1" applyBorder="1" applyAlignment="1">
      <alignment vertical="top" wrapText="1"/>
    </xf>
    <xf numFmtId="4" fontId="2" fillId="20" borderId="10" xfId="0" applyNumberFormat="1" applyFont="1" applyFill="1" applyBorder="1" applyAlignment="1">
      <alignment horizontal="center" vertical="center" shrinkToFit="1"/>
    </xf>
    <xf numFmtId="0" fontId="2" fillId="22" borderId="12" xfId="0" applyFont="1" applyFill="1" applyBorder="1" applyAlignment="1">
      <alignment vertical="top" wrapText="1"/>
    </xf>
    <xf numFmtId="49" fontId="2" fillId="22" borderId="15" xfId="0" applyNumberFormat="1" applyFont="1" applyFill="1" applyBorder="1" applyAlignment="1">
      <alignment horizontal="center" vertical="center" shrinkToFit="1"/>
    </xf>
    <xf numFmtId="4" fontId="2" fillId="22" borderId="13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22" borderId="14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center" shrinkToFit="1"/>
    </xf>
    <xf numFmtId="49" fontId="5" fillId="26" borderId="10" xfId="0" applyNumberFormat="1" applyFont="1" applyFill="1" applyBorder="1" applyAlignment="1">
      <alignment horizontal="center" vertical="center" shrinkToFi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left" vertical="top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5" fillId="26" borderId="11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2" fillId="25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0" fontId="14" fillId="4" borderId="0" xfId="0" applyFont="1" applyFill="1" applyAlignment="1">
      <alignment wrapText="1"/>
    </xf>
    <xf numFmtId="169" fontId="8" fillId="22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top" wrapText="1"/>
    </xf>
    <xf numFmtId="169" fontId="8" fillId="4" borderId="10" xfId="0" applyNumberFormat="1" applyFont="1" applyFill="1" applyBorder="1" applyAlignment="1">
      <alignment horizontal="center" vertical="center" shrinkToFit="1"/>
    </xf>
    <xf numFmtId="169" fontId="2" fillId="20" borderId="10" xfId="0" applyNumberFormat="1" applyFont="1" applyFill="1" applyBorder="1" applyAlignment="1">
      <alignment horizontal="center" vertical="center" shrinkToFit="1"/>
    </xf>
    <xf numFmtId="170" fontId="8" fillId="22" borderId="10" xfId="0" applyNumberFormat="1" applyFont="1" applyFill="1" applyBorder="1" applyAlignment="1">
      <alignment horizontal="center" vertical="center" shrinkToFit="1"/>
    </xf>
    <xf numFmtId="170" fontId="2" fillId="4" borderId="10" xfId="0" applyNumberFormat="1" applyFont="1" applyFill="1" applyBorder="1" applyAlignment="1">
      <alignment horizontal="center" vertical="center" shrinkToFit="1"/>
    </xf>
    <xf numFmtId="170" fontId="2" fillId="25" borderId="10" xfId="0" applyNumberFormat="1" applyFont="1" applyFill="1" applyBorder="1" applyAlignment="1">
      <alignment horizontal="center" vertical="center" shrinkToFit="1"/>
    </xf>
    <xf numFmtId="170" fontId="2" fillId="26" borderId="10" xfId="0" applyNumberFormat="1" applyFont="1" applyFill="1" applyBorder="1" applyAlignment="1">
      <alignment horizontal="center" vertical="center" shrinkToFit="1"/>
    </xf>
    <xf numFmtId="170" fontId="8" fillId="4" borderId="10" xfId="0" applyNumberFormat="1" applyFont="1" applyFill="1" applyBorder="1" applyAlignment="1">
      <alignment horizontal="center" vertical="center" shrinkToFit="1"/>
    </xf>
    <xf numFmtId="170" fontId="2" fillId="22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5" fillId="24" borderId="11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71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104" t="s">
        <v>339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2:23" ht="18.75">
      <c r="B3" s="109" t="s">
        <v>94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2:22" ht="18.75">
      <c r="B4" s="25" t="s">
        <v>93</v>
      </c>
      <c r="C4" s="104" t="s">
        <v>379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</row>
    <row r="7" spans="2:24" ht="18.75">
      <c r="B7" s="104" t="s">
        <v>337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25"/>
    </row>
    <row r="8" spans="2:24" ht="18.75" customHeight="1">
      <c r="B8" s="109" t="s">
        <v>94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26"/>
    </row>
    <row r="9" spans="2:22" ht="18.75">
      <c r="B9" s="25" t="s">
        <v>93</v>
      </c>
      <c r="C9" s="104" t="s">
        <v>338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</row>
    <row r="13" spans="1:22" ht="30.75" customHeight="1">
      <c r="A13" s="110" t="s">
        <v>48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22" ht="57" customHeight="1">
      <c r="A14" s="108" t="s">
        <v>313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</row>
    <row r="15" spans="1:22" ht="15.75">
      <c r="A15" s="107" t="s">
        <v>68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</row>
    <row r="16" spans="1:22" ht="30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26</v>
      </c>
      <c r="G16" s="4" t="s">
        <v>26</v>
      </c>
      <c r="H16" s="4" t="s">
        <v>26</v>
      </c>
      <c r="I16" s="4" t="s">
        <v>26</v>
      </c>
      <c r="J16" s="4" t="s">
        <v>26</v>
      </c>
      <c r="K16" s="4" t="s">
        <v>26</v>
      </c>
      <c r="L16" s="4" t="s">
        <v>26</v>
      </c>
      <c r="M16" s="4" t="s">
        <v>26</v>
      </c>
      <c r="N16" s="4" t="s">
        <v>26</v>
      </c>
      <c r="O16" s="4" t="s">
        <v>26</v>
      </c>
      <c r="P16" s="4" t="s">
        <v>26</v>
      </c>
      <c r="Q16" s="4" t="s">
        <v>26</v>
      </c>
      <c r="R16" s="4" t="s">
        <v>26</v>
      </c>
      <c r="S16" s="4" t="s">
        <v>26</v>
      </c>
      <c r="T16" s="4" t="s">
        <v>26</v>
      </c>
      <c r="U16" s="4" t="s">
        <v>26</v>
      </c>
      <c r="V16" s="4" t="s">
        <v>26</v>
      </c>
    </row>
    <row r="17" spans="1:22" ht="18.75" customHeight="1" outlineLevel="2">
      <c r="A17" s="16" t="s">
        <v>64</v>
      </c>
      <c r="B17" s="17" t="s">
        <v>63</v>
      </c>
      <c r="C17" s="17" t="s">
        <v>6</v>
      </c>
      <c r="D17" s="17" t="s">
        <v>5</v>
      </c>
      <c r="E17" s="17"/>
      <c r="F17" s="87">
        <f>F18+F25+F47+F66+F82+F87+F60+F76</f>
        <v>72131.782</v>
      </c>
      <c r="G17" s="18" t="e">
        <f>G18+G25+G47+#REF!+G66+#REF!+G82+G87+#REF!</f>
        <v>#REF!</v>
      </c>
      <c r="H17" s="18" t="e">
        <f>H18+H25+H47+#REF!+H66+#REF!+H82+H87+#REF!</f>
        <v>#REF!</v>
      </c>
      <c r="I17" s="18" t="e">
        <f>I18+I25+I47+#REF!+I66+#REF!+I82+I87+#REF!</f>
        <v>#REF!</v>
      </c>
      <c r="J17" s="18" t="e">
        <f>J18+J25+J47+#REF!+J66+#REF!+J82+J87+#REF!</f>
        <v>#REF!</v>
      </c>
      <c r="K17" s="18" t="e">
        <f>K18+K25+K47+#REF!+K66+#REF!+K82+K87+#REF!</f>
        <v>#REF!</v>
      </c>
      <c r="L17" s="18" t="e">
        <f>L18+L25+L47+#REF!+L66+#REF!+L82+L87+#REF!</f>
        <v>#REF!</v>
      </c>
      <c r="M17" s="18" t="e">
        <f>M18+M25+M47+#REF!+M66+#REF!+M82+M87+#REF!</f>
        <v>#REF!</v>
      </c>
      <c r="N17" s="18" t="e">
        <f>N18+N25+N47+#REF!+N66+#REF!+N82+N87+#REF!</f>
        <v>#REF!</v>
      </c>
      <c r="O17" s="18" t="e">
        <f>O18+O25+O47+#REF!+O66+#REF!+O82+O87+#REF!</f>
        <v>#REF!</v>
      </c>
      <c r="P17" s="18" t="e">
        <f>P18+P25+P47+#REF!+P66+#REF!+P82+P87+#REF!</f>
        <v>#REF!</v>
      </c>
      <c r="Q17" s="18" t="e">
        <f>Q18+Q25+Q47+#REF!+Q66+#REF!+Q82+Q87+#REF!</f>
        <v>#REF!</v>
      </c>
      <c r="R17" s="18" t="e">
        <f>R18+R25+R47+#REF!+R66+#REF!+R82+R87+#REF!</f>
        <v>#REF!</v>
      </c>
      <c r="S17" s="18" t="e">
        <f>S18+S25+S47+#REF!+S66+#REF!+S82+S87+#REF!</f>
        <v>#REF!</v>
      </c>
      <c r="T17" s="18" t="e">
        <f>T18+T25+T47+#REF!+T66+#REF!+T82+T87+#REF!</f>
        <v>#REF!</v>
      </c>
      <c r="U17" s="18" t="e">
        <f>U18+U25+U47+#REF!+U66+#REF!+U82+U87+#REF!</f>
        <v>#REF!</v>
      </c>
      <c r="V17" s="18" t="e">
        <f>V18+V25+V47+#REF!+V66+#REF!+V82+V87+#REF!</f>
        <v>#REF!</v>
      </c>
    </row>
    <row r="18" spans="1:22" s="33" customFormat="1" ht="33" customHeight="1" outlineLevel="3">
      <c r="A18" s="29" t="s">
        <v>27</v>
      </c>
      <c r="B18" s="31" t="s">
        <v>7</v>
      </c>
      <c r="C18" s="31" t="s">
        <v>6</v>
      </c>
      <c r="D18" s="31" t="s">
        <v>5</v>
      </c>
      <c r="E18" s="31"/>
      <c r="F18" s="32">
        <f>F19</f>
        <v>1716.18</v>
      </c>
      <c r="G18" s="32">
        <f aca="true" t="shared" si="0" ref="G18:V18">G19</f>
        <v>1204.8</v>
      </c>
      <c r="H18" s="32">
        <f t="shared" si="0"/>
        <v>1204.8</v>
      </c>
      <c r="I18" s="32">
        <f t="shared" si="0"/>
        <v>1204.8</v>
      </c>
      <c r="J18" s="32">
        <f t="shared" si="0"/>
        <v>1204.8</v>
      </c>
      <c r="K18" s="32">
        <f t="shared" si="0"/>
        <v>1204.8</v>
      </c>
      <c r="L18" s="32">
        <f t="shared" si="0"/>
        <v>1204.8</v>
      </c>
      <c r="M18" s="32">
        <f t="shared" si="0"/>
        <v>1204.8</v>
      </c>
      <c r="N18" s="32">
        <f t="shared" si="0"/>
        <v>1204.8</v>
      </c>
      <c r="O18" s="32">
        <f t="shared" si="0"/>
        <v>1204.8</v>
      </c>
      <c r="P18" s="32">
        <f t="shared" si="0"/>
        <v>1204.8</v>
      </c>
      <c r="Q18" s="32">
        <f t="shared" si="0"/>
        <v>1204.8</v>
      </c>
      <c r="R18" s="32">
        <f t="shared" si="0"/>
        <v>1204.8</v>
      </c>
      <c r="S18" s="32">
        <f t="shared" si="0"/>
        <v>1204.8</v>
      </c>
      <c r="T18" s="32">
        <f t="shared" si="0"/>
        <v>1204.8</v>
      </c>
      <c r="U18" s="32">
        <f t="shared" si="0"/>
        <v>1204.8</v>
      </c>
      <c r="V18" s="32">
        <f t="shared" si="0"/>
        <v>1204.8</v>
      </c>
    </row>
    <row r="19" spans="1:22" ht="34.5" customHeight="1" outlineLevel="3">
      <c r="A19" s="22" t="s">
        <v>144</v>
      </c>
      <c r="B19" s="12" t="s">
        <v>7</v>
      </c>
      <c r="C19" s="12" t="s">
        <v>145</v>
      </c>
      <c r="D19" s="12" t="s">
        <v>5</v>
      </c>
      <c r="E19" s="12"/>
      <c r="F19" s="13">
        <f>F20</f>
        <v>1716.18</v>
      </c>
      <c r="G19" s="13">
        <f aca="true" t="shared" si="1" ref="G19:V19">G21</f>
        <v>1204.8</v>
      </c>
      <c r="H19" s="13">
        <f t="shared" si="1"/>
        <v>1204.8</v>
      </c>
      <c r="I19" s="13">
        <f t="shared" si="1"/>
        <v>1204.8</v>
      </c>
      <c r="J19" s="13">
        <f t="shared" si="1"/>
        <v>1204.8</v>
      </c>
      <c r="K19" s="13">
        <f t="shared" si="1"/>
        <v>1204.8</v>
      </c>
      <c r="L19" s="13">
        <f t="shared" si="1"/>
        <v>1204.8</v>
      </c>
      <c r="M19" s="13">
        <f t="shared" si="1"/>
        <v>1204.8</v>
      </c>
      <c r="N19" s="13">
        <f t="shared" si="1"/>
        <v>1204.8</v>
      </c>
      <c r="O19" s="13">
        <f t="shared" si="1"/>
        <v>1204.8</v>
      </c>
      <c r="P19" s="13">
        <f t="shared" si="1"/>
        <v>1204.8</v>
      </c>
      <c r="Q19" s="13">
        <f t="shared" si="1"/>
        <v>1204.8</v>
      </c>
      <c r="R19" s="13">
        <f t="shared" si="1"/>
        <v>1204.8</v>
      </c>
      <c r="S19" s="13">
        <f t="shared" si="1"/>
        <v>1204.8</v>
      </c>
      <c r="T19" s="13">
        <f t="shared" si="1"/>
        <v>1204.8</v>
      </c>
      <c r="U19" s="13">
        <f t="shared" si="1"/>
        <v>1204.8</v>
      </c>
      <c r="V19" s="13">
        <f t="shared" si="1"/>
        <v>1204.8</v>
      </c>
    </row>
    <row r="20" spans="1:22" ht="35.25" customHeight="1" outlineLevel="3">
      <c r="A20" s="22" t="s">
        <v>149</v>
      </c>
      <c r="B20" s="12" t="s">
        <v>7</v>
      </c>
      <c r="C20" s="12" t="s">
        <v>146</v>
      </c>
      <c r="D20" s="12" t="s">
        <v>5</v>
      </c>
      <c r="E20" s="12"/>
      <c r="F20" s="13">
        <f>F21</f>
        <v>1716.18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 outlineLevel="4">
      <c r="A21" s="56" t="s">
        <v>147</v>
      </c>
      <c r="B21" s="19" t="s">
        <v>7</v>
      </c>
      <c r="C21" s="19" t="s">
        <v>148</v>
      </c>
      <c r="D21" s="19" t="s">
        <v>5</v>
      </c>
      <c r="E21" s="19"/>
      <c r="F21" s="20">
        <f>F22</f>
        <v>1716.18</v>
      </c>
      <c r="G21" s="7">
        <f aca="true" t="shared" si="2" ref="G21:V21">G23</f>
        <v>1204.8</v>
      </c>
      <c r="H21" s="7">
        <f t="shared" si="2"/>
        <v>1204.8</v>
      </c>
      <c r="I21" s="7">
        <f t="shared" si="2"/>
        <v>1204.8</v>
      </c>
      <c r="J21" s="7">
        <f t="shared" si="2"/>
        <v>1204.8</v>
      </c>
      <c r="K21" s="7">
        <f t="shared" si="2"/>
        <v>1204.8</v>
      </c>
      <c r="L21" s="7">
        <f t="shared" si="2"/>
        <v>1204.8</v>
      </c>
      <c r="M21" s="7">
        <f t="shared" si="2"/>
        <v>1204.8</v>
      </c>
      <c r="N21" s="7">
        <f t="shared" si="2"/>
        <v>1204.8</v>
      </c>
      <c r="O21" s="7">
        <f t="shared" si="2"/>
        <v>1204.8</v>
      </c>
      <c r="P21" s="7">
        <f t="shared" si="2"/>
        <v>1204.8</v>
      </c>
      <c r="Q21" s="7">
        <f t="shared" si="2"/>
        <v>1204.8</v>
      </c>
      <c r="R21" s="7">
        <f t="shared" si="2"/>
        <v>1204.8</v>
      </c>
      <c r="S21" s="7">
        <f t="shared" si="2"/>
        <v>1204.8</v>
      </c>
      <c r="T21" s="7">
        <f t="shared" si="2"/>
        <v>1204.8</v>
      </c>
      <c r="U21" s="7">
        <f t="shared" si="2"/>
        <v>1204.8</v>
      </c>
      <c r="V21" s="7">
        <f t="shared" si="2"/>
        <v>1204.8</v>
      </c>
    </row>
    <row r="22" spans="1:22" ht="31.5" outlineLevel="4">
      <c r="A22" s="5" t="s">
        <v>100</v>
      </c>
      <c r="B22" s="6" t="s">
        <v>7</v>
      </c>
      <c r="C22" s="6" t="s">
        <v>148</v>
      </c>
      <c r="D22" s="6" t="s">
        <v>99</v>
      </c>
      <c r="E22" s="6"/>
      <c r="F22" s="7">
        <f>F23+F24</f>
        <v>1716.18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3" t="s">
        <v>96</v>
      </c>
      <c r="B23" s="54" t="s">
        <v>7</v>
      </c>
      <c r="C23" s="54" t="s">
        <v>148</v>
      </c>
      <c r="D23" s="54" t="s">
        <v>95</v>
      </c>
      <c r="E23" s="54"/>
      <c r="F23" s="55">
        <v>1715.38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3" t="s">
        <v>97</v>
      </c>
      <c r="B24" s="54" t="s">
        <v>7</v>
      </c>
      <c r="C24" s="54" t="s">
        <v>148</v>
      </c>
      <c r="D24" s="54" t="s">
        <v>98</v>
      </c>
      <c r="E24" s="54"/>
      <c r="F24" s="55">
        <v>0.8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28</v>
      </c>
      <c r="B25" s="9" t="s">
        <v>20</v>
      </c>
      <c r="C25" s="9" t="s">
        <v>6</v>
      </c>
      <c r="D25" s="9" t="s">
        <v>5</v>
      </c>
      <c r="E25" s="9"/>
      <c r="F25" s="88">
        <f>F26</f>
        <v>3259.154</v>
      </c>
      <c r="G25" s="10">
        <f aca="true" t="shared" si="3" ref="G25:V25">G26</f>
        <v>3842.2</v>
      </c>
      <c r="H25" s="10">
        <f t="shared" si="3"/>
        <v>3842.2</v>
      </c>
      <c r="I25" s="10">
        <f t="shared" si="3"/>
        <v>3842.2</v>
      </c>
      <c r="J25" s="10">
        <f t="shared" si="3"/>
        <v>3842.2</v>
      </c>
      <c r="K25" s="10">
        <f t="shared" si="3"/>
        <v>3842.2</v>
      </c>
      <c r="L25" s="10">
        <f t="shared" si="3"/>
        <v>3842.2</v>
      </c>
      <c r="M25" s="10">
        <f t="shared" si="3"/>
        <v>3842.2</v>
      </c>
      <c r="N25" s="10">
        <f t="shared" si="3"/>
        <v>3842.2</v>
      </c>
      <c r="O25" s="10">
        <f t="shared" si="3"/>
        <v>3842.2</v>
      </c>
      <c r="P25" s="10">
        <f t="shared" si="3"/>
        <v>3842.2</v>
      </c>
      <c r="Q25" s="10">
        <f t="shared" si="3"/>
        <v>3842.2</v>
      </c>
      <c r="R25" s="10">
        <f t="shared" si="3"/>
        <v>3842.2</v>
      </c>
      <c r="S25" s="10">
        <f t="shared" si="3"/>
        <v>3842.2</v>
      </c>
      <c r="T25" s="10">
        <f t="shared" si="3"/>
        <v>3842.2</v>
      </c>
      <c r="U25" s="10">
        <f t="shared" si="3"/>
        <v>3842.2</v>
      </c>
      <c r="V25" s="10">
        <f t="shared" si="3"/>
        <v>3842.2</v>
      </c>
    </row>
    <row r="26" spans="1:22" s="30" customFormat="1" ht="33" customHeight="1" outlineLevel="6">
      <c r="A26" s="22" t="s">
        <v>144</v>
      </c>
      <c r="B26" s="12" t="s">
        <v>20</v>
      </c>
      <c r="C26" s="12" t="s">
        <v>145</v>
      </c>
      <c r="D26" s="12" t="s">
        <v>5</v>
      </c>
      <c r="E26" s="12"/>
      <c r="F26" s="94">
        <f>F27</f>
        <v>3259.154</v>
      </c>
      <c r="G26" s="13">
        <f aca="true" t="shared" si="4" ref="G26:V26">G28+G38+G42</f>
        <v>3842.2</v>
      </c>
      <c r="H26" s="13">
        <f t="shared" si="4"/>
        <v>3842.2</v>
      </c>
      <c r="I26" s="13">
        <f t="shared" si="4"/>
        <v>3842.2</v>
      </c>
      <c r="J26" s="13">
        <f t="shared" si="4"/>
        <v>3842.2</v>
      </c>
      <c r="K26" s="13">
        <f t="shared" si="4"/>
        <v>3842.2</v>
      </c>
      <c r="L26" s="13">
        <f t="shared" si="4"/>
        <v>3842.2</v>
      </c>
      <c r="M26" s="13">
        <f t="shared" si="4"/>
        <v>3842.2</v>
      </c>
      <c r="N26" s="13">
        <f t="shared" si="4"/>
        <v>3842.2</v>
      </c>
      <c r="O26" s="13">
        <f t="shared" si="4"/>
        <v>3842.2</v>
      </c>
      <c r="P26" s="13">
        <f t="shared" si="4"/>
        <v>3842.2</v>
      </c>
      <c r="Q26" s="13">
        <f t="shared" si="4"/>
        <v>3842.2</v>
      </c>
      <c r="R26" s="13">
        <f t="shared" si="4"/>
        <v>3842.2</v>
      </c>
      <c r="S26" s="13">
        <f t="shared" si="4"/>
        <v>3842.2</v>
      </c>
      <c r="T26" s="13">
        <f t="shared" si="4"/>
        <v>3842.2</v>
      </c>
      <c r="U26" s="13">
        <f t="shared" si="4"/>
        <v>3842.2</v>
      </c>
      <c r="V26" s="13">
        <f t="shared" si="4"/>
        <v>3842.2</v>
      </c>
    </row>
    <row r="27" spans="1:22" s="30" customFormat="1" ht="36" customHeight="1" outlineLevel="6">
      <c r="A27" s="22" t="s">
        <v>149</v>
      </c>
      <c r="B27" s="12" t="s">
        <v>20</v>
      </c>
      <c r="C27" s="12" t="s">
        <v>146</v>
      </c>
      <c r="D27" s="12" t="s">
        <v>5</v>
      </c>
      <c r="E27" s="12"/>
      <c r="F27" s="94">
        <f>F28+F38+F42+F45</f>
        <v>3259.154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30" customFormat="1" ht="47.25" outlineLevel="6">
      <c r="A28" s="57" t="s">
        <v>300</v>
      </c>
      <c r="B28" s="19" t="s">
        <v>20</v>
      </c>
      <c r="C28" s="19" t="s">
        <v>150</v>
      </c>
      <c r="D28" s="19" t="s">
        <v>5</v>
      </c>
      <c r="E28" s="19"/>
      <c r="F28" s="90">
        <f>F29+F32+F35</f>
        <v>1895.3899999999999</v>
      </c>
      <c r="G28" s="7">
        <f aca="true" t="shared" si="5" ref="G28:V28">G31</f>
        <v>2414.5</v>
      </c>
      <c r="H28" s="7">
        <f t="shared" si="5"/>
        <v>2414.5</v>
      </c>
      <c r="I28" s="7">
        <f t="shared" si="5"/>
        <v>2414.5</v>
      </c>
      <c r="J28" s="7">
        <f t="shared" si="5"/>
        <v>2414.5</v>
      </c>
      <c r="K28" s="7">
        <f t="shared" si="5"/>
        <v>2414.5</v>
      </c>
      <c r="L28" s="7">
        <f t="shared" si="5"/>
        <v>2414.5</v>
      </c>
      <c r="M28" s="7">
        <f t="shared" si="5"/>
        <v>2414.5</v>
      </c>
      <c r="N28" s="7">
        <f t="shared" si="5"/>
        <v>2414.5</v>
      </c>
      <c r="O28" s="7">
        <f t="shared" si="5"/>
        <v>2414.5</v>
      </c>
      <c r="P28" s="7">
        <f t="shared" si="5"/>
        <v>2414.5</v>
      </c>
      <c r="Q28" s="7">
        <f t="shared" si="5"/>
        <v>2414.5</v>
      </c>
      <c r="R28" s="7">
        <f t="shared" si="5"/>
        <v>2414.5</v>
      </c>
      <c r="S28" s="7">
        <f t="shared" si="5"/>
        <v>2414.5</v>
      </c>
      <c r="T28" s="7">
        <f t="shared" si="5"/>
        <v>2414.5</v>
      </c>
      <c r="U28" s="7">
        <f t="shared" si="5"/>
        <v>2414.5</v>
      </c>
      <c r="V28" s="7">
        <f t="shared" si="5"/>
        <v>2414.5</v>
      </c>
    </row>
    <row r="29" spans="1:22" s="30" customFormat="1" ht="31.5" outlineLevel="6">
      <c r="A29" s="5" t="s">
        <v>100</v>
      </c>
      <c r="B29" s="6" t="s">
        <v>20</v>
      </c>
      <c r="C29" s="6" t="s">
        <v>150</v>
      </c>
      <c r="D29" s="6" t="s">
        <v>99</v>
      </c>
      <c r="E29" s="6"/>
      <c r="F29" s="91">
        <f>F30+F31</f>
        <v>1818.29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0" customFormat="1" ht="15.75" outlineLevel="6">
      <c r="A30" s="53" t="s">
        <v>96</v>
      </c>
      <c r="B30" s="54" t="s">
        <v>20</v>
      </c>
      <c r="C30" s="54" t="s">
        <v>150</v>
      </c>
      <c r="D30" s="54" t="s">
        <v>95</v>
      </c>
      <c r="E30" s="54"/>
      <c r="F30" s="92">
        <v>1813.29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0" customFormat="1" ht="31.5" outlineLevel="6">
      <c r="A31" s="53" t="s">
        <v>97</v>
      </c>
      <c r="B31" s="54" t="s">
        <v>20</v>
      </c>
      <c r="C31" s="54" t="s">
        <v>150</v>
      </c>
      <c r="D31" s="54" t="s">
        <v>98</v>
      </c>
      <c r="E31" s="54"/>
      <c r="F31" s="92">
        <v>5</v>
      </c>
      <c r="G31" s="7">
        <v>2414.5</v>
      </c>
      <c r="H31" s="7">
        <v>2414.5</v>
      </c>
      <c r="I31" s="7">
        <v>2414.5</v>
      </c>
      <c r="J31" s="7">
        <v>2414.5</v>
      </c>
      <c r="K31" s="7">
        <v>2414.5</v>
      </c>
      <c r="L31" s="7">
        <v>2414.5</v>
      </c>
      <c r="M31" s="7">
        <v>2414.5</v>
      </c>
      <c r="N31" s="7">
        <v>2414.5</v>
      </c>
      <c r="O31" s="7">
        <v>2414.5</v>
      </c>
      <c r="P31" s="7">
        <v>2414.5</v>
      </c>
      <c r="Q31" s="7">
        <v>2414.5</v>
      </c>
      <c r="R31" s="7">
        <v>2414.5</v>
      </c>
      <c r="S31" s="7">
        <v>2414.5</v>
      </c>
      <c r="T31" s="7">
        <v>2414.5</v>
      </c>
      <c r="U31" s="7">
        <v>2414.5</v>
      </c>
      <c r="V31" s="7">
        <v>2414.5</v>
      </c>
    </row>
    <row r="32" spans="1:22" s="30" customFormat="1" ht="20.25" customHeight="1" outlineLevel="6">
      <c r="A32" s="5" t="s">
        <v>101</v>
      </c>
      <c r="B32" s="6" t="s">
        <v>20</v>
      </c>
      <c r="C32" s="6" t="s">
        <v>150</v>
      </c>
      <c r="D32" s="6" t="s">
        <v>102</v>
      </c>
      <c r="E32" s="6"/>
      <c r="F32" s="91">
        <f>F33+F34</f>
        <v>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0" customFormat="1" ht="31.5" outlineLevel="6">
      <c r="A33" s="53" t="s">
        <v>103</v>
      </c>
      <c r="B33" s="54" t="s">
        <v>20</v>
      </c>
      <c r="C33" s="54" t="s">
        <v>150</v>
      </c>
      <c r="D33" s="54" t="s">
        <v>104</v>
      </c>
      <c r="E33" s="54"/>
      <c r="F33" s="92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0" customFormat="1" ht="31.5" outlineLevel="6">
      <c r="A34" s="53" t="s">
        <v>105</v>
      </c>
      <c r="B34" s="54" t="s">
        <v>20</v>
      </c>
      <c r="C34" s="54" t="s">
        <v>150</v>
      </c>
      <c r="D34" s="54" t="s">
        <v>106</v>
      </c>
      <c r="E34" s="54"/>
      <c r="F34" s="92">
        <v>70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0" customFormat="1" ht="15.75" outlineLevel="6">
      <c r="A35" s="5" t="s">
        <v>107</v>
      </c>
      <c r="B35" s="6" t="s">
        <v>20</v>
      </c>
      <c r="C35" s="6" t="s">
        <v>150</v>
      </c>
      <c r="D35" s="6" t="s">
        <v>108</v>
      </c>
      <c r="E35" s="6"/>
      <c r="F35" s="91">
        <f>F36+F37</f>
        <v>7.1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0" customFormat="1" ht="21.75" customHeight="1" outlineLevel="6">
      <c r="A36" s="53" t="s">
        <v>109</v>
      </c>
      <c r="B36" s="54" t="s">
        <v>20</v>
      </c>
      <c r="C36" s="54" t="s">
        <v>150</v>
      </c>
      <c r="D36" s="54" t="s">
        <v>111</v>
      </c>
      <c r="E36" s="54"/>
      <c r="F36" s="92">
        <v>2.4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30" customFormat="1" ht="15.75" outlineLevel="6">
      <c r="A37" s="53" t="s">
        <v>110</v>
      </c>
      <c r="B37" s="54" t="s">
        <v>20</v>
      </c>
      <c r="C37" s="54" t="s">
        <v>150</v>
      </c>
      <c r="D37" s="54" t="s">
        <v>112</v>
      </c>
      <c r="E37" s="54"/>
      <c r="F37" s="92">
        <v>4.7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2.25" customHeight="1" outlineLevel="6">
      <c r="A38" s="56" t="s">
        <v>151</v>
      </c>
      <c r="B38" s="19" t="s">
        <v>20</v>
      </c>
      <c r="C38" s="19" t="s">
        <v>152</v>
      </c>
      <c r="D38" s="19" t="s">
        <v>5</v>
      </c>
      <c r="E38" s="19"/>
      <c r="F38" s="90">
        <f>F39</f>
        <v>1170.44</v>
      </c>
      <c r="G38" s="7">
        <f aca="true" t="shared" si="6" ref="G38:V38">G39</f>
        <v>1331.7</v>
      </c>
      <c r="H38" s="7">
        <f t="shared" si="6"/>
        <v>1331.7</v>
      </c>
      <c r="I38" s="7">
        <f t="shared" si="6"/>
        <v>1331.7</v>
      </c>
      <c r="J38" s="7">
        <f t="shared" si="6"/>
        <v>1331.7</v>
      </c>
      <c r="K38" s="7">
        <f t="shared" si="6"/>
        <v>1331.7</v>
      </c>
      <c r="L38" s="7">
        <f t="shared" si="6"/>
        <v>1331.7</v>
      </c>
      <c r="M38" s="7">
        <f t="shared" si="6"/>
        <v>1331.7</v>
      </c>
      <c r="N38" s="7">
        <f t="shared" si="6"/>
        <v>1331.7</v>
      </c>
      <c r="O38" s="7">
        <f t="shared" si="6"/>
        <v>1331.7</v>
      </c>
      <c r="P38" s="7">
        <f t="shared" si="6"/>
        <v>1331.7</v>
      </c>
      <c r="Q38" s="7">
        <f t="shared" si="6"/>
        <v>1331.7</v>
      </c>
      <c r="R38" s="7">
        <f t="shared" si="6"/>
        <v>1331.7</v>
      </c>
      <c r="S38" s="7">
        <f t="shared" si="6"/>
        <v>1331.7</v>
      </c>
      <c r="T38" s="7">
        <f t="shared" si="6"/>
        <v>1331.7</v>
      </c>
      <c r="U38" s="7">
        <f t="shared" si="6"/>
        <v>1331.7</v>
      </c>
      <c r="V38" s="7">
        <f t="shared" si="6"/>
        <v>1331.7</v>
      </c>
    </row>
    <row r="39" spans="1:22" s="28" customFormat="1" ht="31.5" outlineLevel="6">
      <c r="A39" s="5" t="s">
        <v>100</v>
      </c>
      <c r="B39" s="6" t="s">
        <v>20</v>
      </c>
      <c r="C39" s="6" t="s">
        <v>152</v>
      </c>
      <c r="D39" s="6" t="s">
        <v>99</v>
      </c>
      <c r="E39" s="6"/>
      <c r="F39" s="91">
        <f>F40+F41</f>
        <v>1170.44</v>
      </c>
      <c r="G39" s="7">
        <v>1331.7</v>
      </c>
      <c r="H39" s="7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</row>
    <row r="40" spans="1:22" s="28" customFormat="1" ht="15.75" outlineLevel="6">
      <c r="A40" s="53" t="s">
        <v>96</v>
      </c>
      <c r="B40" s="54" t="s">
        <v>20</v>
      </c>
      <c r="C40" s="54" t="s">
        <v>152</v>
      </c>
      <c r="D40" s="54" t="s">
        <v>95</v>
      </c>
      <c r="E40" s="54"/>
      <c r="F40" s="92">
        <v>1166.44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8" customFormat="1" ht="31.5" outlineLevel="6">
      <c r="A41" s="53" t="s">
        <v>97</v>
      </c>
      <c r="B41" s="54" t="s">
        <v>20</v>
      </c>
      <c r="C41" s="54" t="s">
        <v>152</v>
      </c>
      <c r="D41" s="54" t="s">
        <v>98</v>
      </c>
      <c r="E41" s="54"/>
      <c r="F41" s="92">
        <v>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8" customFormat="1" ht="31.5" customHeight="1" outlineLevel="6">
      <c r="A42" s="56" t="s">
        <v>301</v>
      </c>
      <c r="B42" s="19" t="s">
        <v>20</v>
      </c>
      <c r="C42" s="19" t="s">
        <v>153</v>
      </c>
      <c r="D42" s="19" t="s">
        <v>5</v>
      </c>
      <c r="E42" s="19"/>
      <c r="F42" s="90">
        <f>F43</f>
        <v>192</v>
      </c>
      <c r="G42" s="7">
        <f aca="true" t="shared" si="7" ref="G42:V42">G43</f>
        <v>96</v>
      </c>
      <c r="H42" s="7">
        <f t="shared" si="7"/>
        <v>96</v>
      </c>
      <c r="I42" s="7">
        <f t="shared" si="7"/>
        <v>96</v>
      </c>
      <c r="J42" s="7">
        <f t="shared" si="7"/>
        <v>96</v>
      </c>
      <c r="K42" s="7">
        <f t="shared" si="7"/>
        <v>96</v>
      </c>
      <c r="L42" s="7">
        <f t="shared" si="7"/>
        <v>96</v>
      </c>
      <c r="M42" s="7">
        <f t="shared" si="7"/>
        <v>96</v>
      </c>
      <c r="N42" s="7">
        <f t="shared" si="7"/>
        <v>96</v>
      </c>
      <c r="O42" s="7">
        <f t="shared" si="7"/>
        <v>96</v>
      </c>
      <c r="P42" s="7">
        <f t="shared" si="7"/>
        <v>96</v>
      </c>
      <c r="Q42" s="7">
        <f t="shared" si="7"/>
        <v>96</v>
      </c>
      <c r="R42" s="7">
        <f t="shared" si="7"/>
        <v>96</v>
      </c>
      <c r="S42" s="7">
        <f t="shared" si="7"/>
        <v>96</v>
      </c>
      <c r="T42" s="7">
        <f t="shared" si="7"/>
        <v>96</v>
      </c>
      <c r="U42" s="7">
        <f t="shared" si="7"/>
        <v>96</v>
      </c>
      <c r="V42" s="7">
        <f t="shared" si="7"/>
        <v>96</v>
      </c>
    </row>
    <row r="43" spans="1:22" s="28" customFormat="1" ht="15.75" outlineLevel="6">
      <c r="A43" s="5" t="s">
        <v>360</v>
      </c>
      <c r="B43" s="6" t="s">
        <v>20</v>
      </c>
      <c r="C43" s="6" t="s">
        <v>153</v>
      </c>
      <c r="D43" s="6" t="s">
        <v>340</v>
      </c>
      <c r="E43" s="6"/>
      <c r="F43" s="91">
        <f>F44</f>
        <v>192</v>
      </c>
      <c r="G43" s="7">
        <v>96</v>
      </c>
      <c r="H43" s="7">
        <v>96</v>
      </c>
      <c r="I43" s="7">
        <v>96</v>
      </c>
      <c r="J43" s="7">
        <v>96</v>
      </c>
      <c r="K43" s="7">
        <v>96</v>
      </c>
      <c r="L43" s="7">
        <v>96</v>
      </c>
      <c r="M43" s="7">
        <v>96</v>
      </c>
      <c r="N43" s="7">
        <v>96</v>
      </c>
      <c r="O43" s="7">
        <v>96</v>
      </c>
      <c r="P43" s="7">
        <v>96</v>
      </c>
      <c r="Q43" s="7">
        <v>96</v>
      </c>
      <c r="R43" s="7">
        <v>96</v>
      </c>
      <c r="S43" s="7">
        <v>96</v>
      </c>
      <c r="T43" s="7">
        <v>96</v>
      </c>
      <c r="U43" s="7">
        <v>96</v>
      </c>
      <c r="V43" s="7">
        <v>96</v>
      </c>
    </row>
    <row r="44" spans="1:22" s="28" customFormat="1" ht="31.5" outlineLevel="6">
      <c r="A44" s="53" t="s">
        <v>114</v>
      </c>
      <c r="B44" s="54" t="s">
        <v>20</v>
      </c>
      <c r="C44" s="54" t="s">
        <v>153</v>
      </c>
      <c r="D44" s="54" t="s">
        <v>340</v>
      </c>
      <c r="E44" s="54"/>
      <c r="F44" s="92">
        <v>192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8" customFormat="1" ht="15.75" outlineLevel="6">
      <c r="A45" s="56" t="s">
        <v>158</v>
      </c>
      <c r="B45" s="19" t="s">
        <v>20</v>
      </c>
      <c r="C45" s="19" t="s">
        <v>159</v>
      </c>
      <c r="D45" s="19" t="s">
        <v>5</v>
      </c>
      <c r="E45" s="19"/>
      <c r="F45" s="90">
        <f>F46</f>
        <v>1.324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8" customFormat="1" ht="15.75" outlineLevel="6">
      <c r="A46" s="5" t="s">
        <v>118</v>
      </c>
      <c r="B46" s="6" t="s">
        <v>20</v>
      </c>
      <c r="C46" s="6" t="s">
        <v>159</v>
      </c>
      <c r="D46" s="6" t="s">
        <v>341</v>
      </c>
      <c r="E46" s="6"/>
      <c r="F46" s="91">
        <v>1.324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8" customFormat="1" ht="49.5" customHeight="1" outlineLevel="3">
      <c r="A47" s="8" t="s">
        <v>29</v>
      </c>
      <c r="B47" s="9" t="s">
        <v>8</v>
      </c>
      <c r="C47" s="9" t="s">
        <v>6</v>
      </c>
      <c r="D47" s="9" t="s">
        <v>5</v>
      </c>
      <c r="E47" s="9"/>
      <c r="F47" s="10">
        <f>F48</f>
        <v>6159.42</v>
      </c>
      <c r="G47" s="10">
        <f aca="true" t="shared" si="8" ref="G47:V50">G48</f>
        <v>8918.7</v>
      </c>
      <c r="H47" s="10">
        <f t="shared" si="8"/>
        <v>8918.7</v>
      </c>
      <c r="I47" s="10">
        <f t="shared" si="8"/>
        <v>8918.7</v>
      </c>
      <c r="J47" s="10">
        <f t="shared" si="8"/>
        <v>8918.7</v>
      </c>
      <c r="K47" s="10">
        <f t="shared" si="8"/>
        <v>8918.7</v>
      </c>
      <c r="L47" s="10">
        <f t="shared" si="8"/>
        <v>8918.7</v>
      </c>
      <c r="M47" s="10">
        <f t="shared" si="8"/>
        <v>8918.7</v>
      </c>
      <c r="N47" s="10">
        <f t="shared" si="8"/>
        <v>8918.7</v>
      </c>
      <c r="O47" s="10">
        <f t="shared" si="8"/>
        <v>8918.7</v>
      </c>
      <c r="P47" s="10">
        <f t="shared" si="8"/>
        <v>8918.7</v>
      </c>
      <c r="Q47" s="10">
        <f t="shared" si="8"/>
        <v>8918.7</v>
      </c>
      <c r="R47" s="10">
        <f t="shared" si="8"/>
        <v>8918.7</v>
      </c>
      <c r="S47" s="10">
        <f t="shared" si="8"/>
        <v>8918.7</v>
      </c>
      <c r="T47" s="10">
        <f t="shared" si="8"/>
        <v>8918.7</v>
      </c>
      <c r="U47" s="10">
        <f t="shared" si="8"/>
        <v>8918.7</v>
      </c>
      <c r="V47" s="10">
        <f t="shared" si="8"/>
        <v>8918.7</v>
      </c>
    </row>
    <row r="48" spans="1:22" s="28" customFormat="1" ht="33.75" customHeight="1" outlineLevel="3">
      <c r="A48" s="22" t="s">
        <v>144</v>
      </c>
      <c r="B48" s="12" t="s">
        <v>8</v>
      </c>
      <c r="C48" s="12" t="s">
        <v>145</v>
      </c>
      <c r="D48" s="12" t="s">
        <v>5</v>
      </c>
      <c r="E48" s="12"/>
      <c r="F48" s="13">
        <f>F49</f>
        <v>6159.42</v>
      </c>
      <c r="G48" s="13">
        <f aca="true" t="shared" si="9" ref="G48:V48">G50</f>
        <v>8918.7</v>
      </c>
      <c r="H48" s="13">
        <f t="shared" si="9"/>
        <v>8918.7</v>
      </c>
      <c r="I48" s="13">
        <f t="shared" si="9"/>
        <v>8918.7</v>
      </c>
      <c r="J48" s="13">
        <f t="shared" si="9"/>
        <v>8918.7</v>
      </c>
      <c r="K48" s="13">
        <f t="shared" si="9"/>
        <v>8918.7</v>
      </c>
      <c r="L48" s="13">
        <f t="shared" si="9"/>
        <v>8918.7</v>
      </c>
      <c r="M48" s="13">
        <f t="shared" si="9"/>
        <v>8918.7</v>
      </c>
      <c r="N48" s="13">
        <f t="shared" si="9"/>
        <v>8918.7</v>
      </c>
      <c r="O48" s="13">
        <f t="shared" si="9"/>
        <v>8918.7</v>
      </c>
      <c r="P48" s="13">
        <f t="shared" si="9"/>
        <v>8918.7</v>
      </c>
      <c r="Q48" s="13">
        <f t="shared" si="9"/>
        <v>8918.7</v>
      </c>
      <c r="R48" s="13">
        <f t="shared" si="9"/>
        <v>8918.7</v>
      </c>
      <c r="S48" s="13">
        <f t="shared" si="9"/>
        <v>8918.7</v>
      </c>
      <c r="T48" s="13">
        <f t="shared" si="9"/>
        <v>8918.7</v>
      </c>
      <c r="U48" s="13">
        <f t="shared" si="9"/>
        <v>8918.7</v>
      </c>
      <c r="V48" s="13">
        <f t="shared" si="9"/>
        <v>8918.7</v>
      </c>
    </row>
    <row r="49" spans="1:22" s="28" customFormat="1" ht="37.5" customHeight="1" outlineLevel="3">
      <c r="A49" s="22" t="s">
        <v>149</v>
      </c>
      <c r="B49" s="12" t="s">
        <v>8</v>
      </c>
      <c r="C49" s="12" t="s">
        <v>146</v>
      </c>
      <c r="D49" s="12" t="s">
        <v>5</v>
      </c>
      <c r="E49" s="12"/>
      <c r="F49" s="13">
        <f>F50</f>
        <v>6159.42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28" customFormat="1" ht="47.25" outlineLevel="4">
      <c r="A50" s="57" t="s">
        <v>300</v>
      </c>
      <c r="B50" s="19" t="s">
        <v>8</v>
      </c>
      <c r="C50" s="19" t="s">
        <v>150</v>
      </c>
      <c r="D50" s="19" t="s">
        <v>5</v>
      </c>
      <c r="E50" s="19"/>
      <c r="F50" s="20">
        <f>F51+F54+F57</f>
        <v>6159.42</v>
      </c>
      <c r="G50" s="7">
        <f t="shared" si="8"/>
        <v>8918.7</v>
      </c>
      <c r="H50" s="7">
        <f t="shared" si="8"/>
        <v>8918.7</v>
      </c>
      <c r="I50" s="7">
        <f t="shared" si="8"/>
        <v>8918.7</v>
      </c>
      <c r="J50" s="7">
        <f t="shared" si="8"/>
        <v>8918.7</v>
      </c>
      <c r="K50" s="7">
        <f t="shared" si="8"/>
        <v>8918.7</v>
      </c>
      <c r="L50" s="7">
        <f t="shared" si="8"/>
        <v>8918.7</v>
      </c>
      <c r="M50" s="7">
        <f t="shared" si="8"/>
        <v>8918.7</v>
      </c>
      <c r="N50" s="7">
        <f t="shared" si="8"/>
        <v>8918.7</v>
      </c>
      <c r="O50" s="7">
        <f t="shared" si="8"/>
        <v>8918.7</v>
      </c>
      <c r="P50" s="7">
        <f t="shared" si="8"/>
        <v>8918.7</v>
      </c>
      <c r="Q50" s="7">
        <f t="shared" si="8"/>
        <v>8918.7</v>
      </c>
      <c r="R50" s="7">
        <f t="shared" si="8"/>
        <v>8918.7</v>
      </c>
      <c r="S50" s="7">
        <f t="shared" si="8"/>
        <v>8918.7</v>
      </c>
      <c r="T50" s="7">
        <f t="shared" si="8"/>
        <v>8918.7</v>
      </c>
      <c r="U50" s="7">
        <f t="shared" si="8"/>
        <v>8918.7</v>
      </c>
      <c r="V50" s="7">
        <f t="shared" si="8"/>
        <v>8918.7</v>
      </c>
    </row>
    <row r="51" spans="1:22" s="28" customFormat="1" ht="31.5" outlineLevel="5">
      <c r="A51" s="5" t="s">
        <v>100</v>
      </c>
      <c r="B51" s="6" t="s">
        <v>8</v>
      </c>
      <c r="C51" s="6" t="s">
        <v>150</v>
      </c>
      <c r="D51" s="6" t="s">
        <v>99</v>
      </c>
      <c r="E51" s="6"/>
      <c r="F51" s="7">
        <f>F52+F53</f>
        <v>6035.58</v>
      </c>
      <c r="G51" s="7">
        <v>8918.7</v>
      </c>
      <c r="H51" s="7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</row>
    <row r="52" spans="1:22" s="28" customFormat="1" ht="15.75" outlineLevel="5">
      <c r="A52" s="53" t="s">
        <v>96</v>
      </c>
      <c r="B52" s="54" t="s">
        <v>8</v>
      </c>
      <c r="C52" s="54" t="s">
        <v>150</v>
      </c>
      <c r="D52" s="54" t="s">
        <v>95</v>
      </c>
      <c r="E52" s="54"/>
      <c r="F52" s="55">
        <v>6035.48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8" customFormat="1" ht="31.5" outlineLevel="5">
      <c r="A53" s="53" t="s">
        <v>97</v>
      </c>
      <c r="B53" s="54" t="s">
        <v>8</v>
      </c>
      <c r="C53" s="54" t="s">
        <v>150</v>
      </c>
      <c r="D53" s="54" t="s">
        <v>98</v>
      </c>
      <c r="E53" s="54"/>
      <c r="F53" s="55">
        <v>0.1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8" customFormat="1" ht="31.5" outlineLevel="5">
      <c r="A54" s="5" t="s">
        <v>101</v>
      </c>
      <c r="B54" s="6" t="s">
        <v>8</v>
      </c>
      <c r="C54" s="6" t="s">
        <v>150</v>
      </c>
      <c r="D54" s="6" t="s">
        <v>102</v>
      </c>
      <c r="E54" s="6"/>
      <c r="F54" s="7">
        <f>F55+F56</f>
        <v>98.82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8" customFormat="1" ht="31.5" outlineLevel="5">
      <c r="A55" s="53" t="s">
        <v>103</v>
      </c>
      <c r="B55" s="54" t="s">
        <v>8</v>
      </c>
      <c r="C55" s="54" t="s">
        <v>150</v>
      </c>
      <c r="D55" s="54" t="s">
        <v>104</v>
      </c>
      <c r="E55" s="54"/>
      <c r="F55" s="55"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8" customFormat="1" ht="31.5" outlineLevel="5">
      <c r="A56" s="53" t="s">
        <v>105</v>
      </c>
      <c r="B56" s="54" t="s">
        <v>8</v>
      </c>
      <c r="C56" s="54" t="s">
        <v>150</v>
      </c>
      <c r="D56" s="54" t="s">
        <v>106</v>
      </c>
      <c r="E56" s="54"/>
      <c r="F56" s="55">
        <v>98.82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8" customFormat="1" ht="15.75" outlineLevel="5">
      <c r="A57" s="5" t="s">
        <v>107</v>
      </c>
      <c r="B57" s="6" t="s">
        <v>8</v>
      </c>
      <c r="C57" s="6" t="s">
        <v>150</v>
      </c>
      <c r="D57" s="6" t="s">
        <v>108</v>
      </c>
      <c r="E57" s="6"/>
      <c r="F57" s="7">
        <f>F58+F59</f>
        <v>25.020000000000003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8" customFormat="1" ht="31.5" outlineLevel="5">
      <c r="A58" s="53" t="s">
        <v>109</v>
      </c>
      <c r="B58" s="54" t="s">
        <v>8</v>
      </c>
      <c r="C58" s="54" t="s">
        <v>150</v>
      </c>
      <c r="D58" s="54" t="s">
        <v>111</v>
      </c>
      <c r="E58" s="54"/>
      <c r="F58" s="55">
        <v>5.9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8" customFormat="1" ht="15.75" outlineLevel="5">
      <c r="A59" s="53" t="s">
        <v>110</v>
      </c>
      <c r="B59" s="54" t="s">
        <v>8</v>
      </c>
      <c r="C59" s="54" t="s">
        <v>150</v>
      </c>
      <c r="D59" s="54" t="s">
        <v>112</v>
      </c>
      <c r="E59" s="54"/>
      <c r="F59" s="55">
        <v>19.12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8" customFormat="1" ht="15.75" outlineLevel="5">
      <c r="A60" s="8" t="s">
        <v>293</v>
      </c>
      <c r="B60" s="9" t="s">
        <v>294</v>
      </c>
      <c r="C60" s="9" t="s">
        <v>6</v>
      </c>
      <c r="D60" s="9" t="s">
        <v>5</v>
      </c>
      <c r="E60" s="9"/>
      <c r="F60" s="10">
        <f>F61</f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8" customFormat="1" ht="31.5" outlineLevel="5">
      <c r="A61" s="22" t="s">
        <v>144</v>
      </c>
      <c r="B61" s="9" t="s">
        <v>294</v>
      </c>
      <c r="C61" s="9" t="s">
        <v>145</v>
      </c>
      <c r="D61" s="9" t="s">
        <v>5</v>
      </c>
      <c r="E61" s="9"/>
      <c r="F61" s="10">
        <f>F62</f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8" customFormat="1" ht="31.5" outlineLevel="5">
      <c r="A62" s="22" t="s">
        <v>149</v>
      </c>
      <c r="B62" s="9" t="s">
        <v>294</v>
      </c>
      <c r="C62" s="9" t="s">
        <v>146</v>
      </c>
      <c r="D62" s="9" t="s">
        <v>5</v>
      </c>
      <c r="E62" s="9"/>
      <c r="F62" s="10">
        <f>F63</f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8" customFormat="1" ht="31.5" outlineLevel="5">
      <c r="A63" s="56" t="s">
        <v>295</v>
      </c>
      <c r="B63" s="19" t="s">
        <v>294</v>
      </c>
      <c r="C63" s="19" t="s">
        <v>296</v>
      </c>
      <c r="D63" s="19" t="s">
        <v>5</v>
      </c>
      <c r="E63" s="19"/>
      <c r="F63" s="20">
        <f>F64</f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8" customFormat="1" ht="31.5" outlineLevel="5">
      <c r="A64" s="5" t="s">
        <v>101</v>
      </c>
      <c r="B64" s="6" t="s">
        <v>294</v>
      </c>
      <c r="C64" s="6" t="s">
        <v>296</v>
      </c>
      <c r="D64" s="6" t="s">
        <v>102</v>
      </c>
      <c r="E64" s="6"/>
      <c r="F64" s="7">
        <f>F65</f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8" customFormat="1" ht="31.5" outlineLevel="5">
      <c r="A65" s="53" t="s">
        <v>105</v>
      </c>
      <c r="B65" s="54" t="s">
        <v>294</v>
      </c>
      <c r="C65" s="54" t="s">
        <v>296</v>
      </c>
      <c r="D65" s="54" t="s">
        <v>106</v>
      </c>
      <c r="E65" s="54"/>
      <c r="F65" s="55"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8" customFormat="1" ht="50.25" customHeight="1" outlineLevel="3">
      <c r="A66" s="8" t="s">
        <v>30</v>
      </c>
      <c r="B66" s="9" t="s">
        <v>9</v>
      </c>
      <c r="C66" s="9" t="s">
        <v>6</v>
      </c>
      <c r="D66" s="9" t="s">
        <v>5</v>
      </c>
      <c r="E66" s="9"/>
      <c r="F66" s="10">
        <f>F67</f>
        <v>4629.63</v>
      </c>
      <c r="G66" s="10">
        <f aca="true" t="shared" si="10" ref="G66:V69">G67</f>
        <v>3284.2</v>
      </c>
      <c r="H66" s="10">
        <f t="shared" si="10"/>
        <v>3284.2</v>
      </c>
      <c r="I66" s="10">
        <f t="shared" si="10"/>
        <v>3284.2</v>
      </c>
      <c r="J66" s="10">
        <f t="shared" si="10"/>
        <v>3284.2</v>
      </c>
      <c r="K66" s="10">
        <f t="shared" si="10"/>
        <v>3284.2</v>
      </c>
      <c r="L66" s="10">
        <f t="shared" si="10"/>
        <v>3284.2</v>
      </c>
      <c r="M66" s="10">
        <f t="shared" si="10"/>
        <v>3284.2</v>
      </c>
      <c r="N66" s="10">
        <f t="shared" si="10"/>
        <v>3284.2</v>
      </c>
      <c r="O66" s="10">
        <f t="shared" si="10"/>
        <v>3284.2</v>
      </c>
      <c r="P66" s="10">
        <f t="shared" si="10"/>
        <v>3284.2</v>
      </c>
      <c r="Q66" s="10">
        <f t="shared" si="10"/>
        <v>3284.2</v>
      </c>
      <c r="R66" s="10">
        <f t="shared" si="10"/>
        <v>3284.2</v>
      </c>
      <c r="S66" s="10">
        <f t="shared" si="10"/>
        <v>3284.2</v>
      </c>
      <c r="T66" s="10">
        <f t="shared" si="10"/>
        <v>3284.2</v>
      </c>
      <c r="U66" s="10">
        <f t="shared" si="10"/>
        <v>3284.2</v>
      </c>
      <c r="V66" s="10">
        <f t="shared" si="10"/>
        <v>3284.2</v>
      </c>
    </row>
    <row r="67" spans="1:22" s="28" customFormat="1" ht="31.5" outlineLevel="3">
      <c r="A67" s="22" t="s">
        <v>144</v>
      </c>
      <c r="B67" s="12" t="s">
        <v>9</v>
      </c>
      <c r="C67" s="12" t="s">
        <v>145</v>
      </c>
      <c r="D67" s="12" t="s">
        <v>5</v>
      </c>
      <c r="E67" s="12"/>
      <c r="F67" s="13">
        <f>F68</f>
        <v>4629.63</v>
      </c>
      <c r="G67" s="13">
        <f aca="true" t="shared" si="11" ref="G67:V67">G69</f>
        <v>3284.2</v>
      </c>
      <c r="H67" s="13">
        <f t="shared" si="11"/>
        <v>3284.2</v>
      </c>
      <c r="I67" s="13">
        <f t="shared" si="11"/>
        <v>3284.2</v>
      </c>
      <c r="J67" s="13">
        <f t="shared" si="11"/>
        <v>3284.2</v>
      </c>
      <c r="K67" s="13">
        <f t="shared" si="11"/>
        <v>3284.2</v>
      </c>
      <c r="L67" s="13">
        <f t="shared" si="11"/>
        <v>3284.2</v>
      </c>
      <c r="M67" s="13">
        <f t="shared" si="11"/>
        <v>3284.2</v>
      </c>
      <c r="N67" s="13">
        <f t="shared" si="11"/>
        <v>3284.2</v>
      </c>
      <c r="O67" s="13">
        <f t="shared" si="11"/>
        <v>3284.2</v>
      </c>
      <c r="P67" s="13">
        <f t="shared" si="11"/>
        <v>3284.2</v>
      </c>
      <c r="Q67" s="13">
        <f t="shared" si="11"/>
        <v>3284.2</v>
      </c>
      <c r="R67" s="13">
        <f t="shared" si="11"/>
        <v>3284.2</v>
      </c>
      <c r="S67" s="13">
        <f t="shared" si="11"/>
        <v>3284.2</v>
      </c>
      <c r="T67" s="13">
        <f t="shared" si="11"/>
        <v>3284.2</v>
      </c>
      <c r="U67" s="13">
        <f t="shared" si="11"/>
        <v>3284.2</v>
      </c>
      <c r="V67" s="13">
        <f t="shared" si="11"/>
        <v>3284.2</v>
      </c>
    </row>
    <row r="68" spans="1:22" s="28" customFormat="1" ht="31.5" outlineLevel="3">
      <c r="A68" s="22" t="s">
        <v>149</v>
      </c>
      <c r="B68" s="12" t="s">
        <v>9</v>
      </c>
      <c r="C68" s="12" t="s">
        <v>146</v>
      </c>
      <c r="D68" s="12" t="s">
        <v>5</v>
      </c>
      <c r="E68" s="12"/>
      <c r="F68" s="13">
        <f>F69</f>
        <v>4629.63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28" customFormat="1" ht="47.25" outlineLevel="4">
      <c r="A69" s="57" t="s">
        <v>300</v>
      </c>
      <c r="B69" s="19" t="s">
        <v>9</v>
      </c>
      <c r="C69" s="19" t="s">
        <v>150</v>
      </c>
      <c r="D69" s="19" t="s">
        <v>5</v>
      </c>
      <c r="E69" s="19"/>
      <c r="F69" s="20">
        <f>F70+F73</f>
        <v>4629.63</v>
      </c>
      <c r="G69" s="7">
        <f t="shared" si="10"/>
        <v>3284.2</v>
      </c>
      <c r="H69" s="7">
        <f t="shared" si="10"/>
        <v>3284.2</v>
      </c>
      <c r="I69" s="7">
        <f t="shared" si="10"/>
        <v>3284.2</v>
      </c>
      <c r="J69" s="7">
        <f t="shared" si="10"/>
        <v>3284.2</v>
      </c>
      <c r="K69" s="7">
        <f t="shared" si="10"/>
        <v>3284.2</v>
      </c>
      <c r="L69" s="7">
        <f t="shared" si="10"/>
        <v>3284.2</v>
      </c>
      <c r="M69" s="7">
        <f t="shared" si="10"/>
        <v>3284.2</v>
      </c>
      <c r="N69" s="7">
        <f t="shared" si="10"/>
        <v>3284.2</v>
      </c>
      <c r="O69" s="7">
        <f t="shared" si="10"/>
        <v>3284.2</v>
      </c>
      <c r="P69" s="7">
        <f t="shared" si="10"/>
        <v>3284.2</v>
      </c>
      <c r="Q69" s="7">
        <f t="shared" si="10"/>
        <v>3284.2</v>
      </c>
      <c r="R69" s="7">
        <f t="shared" si="10"/>
        <v>3284.2</v>
      </c>
      <c r="S69" s="7">
        <f t="shared" si="10"/>
        <v>3284.2</v>
      </c>
      <c r="T69" s="7">
        <f t="shared" si="10"/>
        <v>3284.2</v>
      </c>
      <c r="U69" s="7">
        <f t="shared" si="10"/>
        <v>3284.2</v>
      </c>
      <c r="V69" s="7">
        <f t="shared" si="10"/>
        <v>3284.2</v>
      </c>
    </row>
    <row r="70" spans="1:22" s="28" customFormat="1" ht="31.5" outlineLevel="5">
      <c r="A70" s="5" t="s">
        <v>100</v>
      </c>
      <c r="B70" s="6" t="s">
        <v>9</v>
      </c>
      <c r="C70" s="6" t="s">
        <v>150</v>
      </c>
      <c r="D70" s="6" t="s">
        <v>99</v>
      </c>
      <c r="E70" s="6"/>
      <c r="F70" s="7">
        <f>F71+F72</f>
        <v>4629.63</v>
      </c>
      <c r="G70" s="7">
        <v>3284.2</v>
      </c>
      <c r="H70" s="7">
        <v>3284.2</v>
      </c>
      <c r="I70" s="7">
        <v>3284.2</v>
      </c>
      <c r="J70" s="7">
        <v>3284.2</v>
      </c>
      <c r="K70" s="7">
        <v>3284.2</v>
      </c>
      <c r="L70" s="7">
        <v>3284.2</v>
      </c>
      <c r="M70" s="7">
        <v>3284.2</v>
      </c>
      <c r="N70" s="7">
        <v>3284.2</v>
      </c>
      <c r="O70" s="7">
        <v>3284.2</v>
      </c>
      <c r="P70" s="7">
        <v>3284.2</v>
      </c>
      <c r="Q70" s="7">
        <v>3284.2</v>
      </c>
      <c r="R70" s="7">
        <v>3284.2</v>
      </c>
      <c r="S70" s="7">
        <v>3284.2</v>
      </c>
      <c r="T70" s="7">
        <v>3284.2</v>
      </c>
      <c r="U70" s="7">
        <v>3284.2</v>
      </c>
      <c r="V70" s="7">
        <v>3284.2</v>
      </c>
    </row>
    <row r="71" spans="1:22" s="28" customFormat="1" ht="15.75" outlineLevel="5">
      <c r="A71" s="53" t="s">
        <v>96</v>
      </c>
      <c r="B71" s="54" t="s">
        <v>9</v>
      </c>
      <c r="C71" s="54" t="s">
        <v>150</v>
      </c>
      <c r="D71" s="54" t="s">
        <v>95</v>
      </c>
      <c r="E71" s="54"/>
      <c r="F71" s="55">
        <v>4628.03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8" customFormat="1" ht="31.5" outlineLevel="5">
      <c r="A72" s="53" t="s">
        <v>97</v>
      </c>
      <c r="B72" s="54" t="s">
        <v>9</v>
      </c>
      <c r="C72" s="54" t="s">
        <v>150</v>
      </c>
      <c r="D72" s="54" t="s">
        <v>98</v>
      </c>
      <c r="E72" s="54"/>
      <c r="F72" s="55">
        <v>1.6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8" customFormat="1" ht="31.5" outlineLevel="5">
      <c r="A73" s="5" t="s">
        <v>101</v>
      </c>
      <c r="B73" s="6" t="s">
        <v>9</v>
      </c>
      <c r="C73" s="6" t="s">
        <v>150</v>
      </c>
      <c r="D73" s="6" t="s">
        <v>102</v>
      </c>
      <c r="E73" s="6"/>
      <c r="F73" s="7">
        <f>F74+F75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8" customFormat="1" ht="31.5" outlineLevel="5">
      <c r="A74" s="53" t="s">
        <v>103</v>
      </c>
      <c r="B74" s="54" t="s">
        <v>9</v>
      </c>
      <c r="C74" s="54" t="s">
        <v>150</v>
      </c>
      <c r="D74" s="54" t="s">
        <v>104</v>
      </c>
      <c r="E74" s="54"/>
      <c r="F74" s="55"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8" customFormat="1" ht="31.5" outlineLevel="5">
      <c r="A75" s="53" t="s">
        <v>105</v>
      </c>
      <c r="B75" s="54" t="s">
        <v>9</v>
      </c>
      <c r="C75" s="54" t="s">
        <v>150</v>
      </c>
      <c r="D75" s="54" t="s">
        <v>106</v>
      </c>
      <c r="E75" s="54"/>
      <c r="F75" s="55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8" customFormat="1" ht="15.75" outlineLevel="5">
      <c r="A76" s="8" t="s">
        <v>315</v>
      </c>
      <c r="B76" s="9" t="s">
        <v>316</v>
      </c>
      <c r="C76" s="9" t="s">
        <v>6</v>
      </c>
      <c r="D76" s="9" t="s">
        <v>5</v>
      </c>
      <c r="E76" s="9"/>
      <c r="F76" s="10">
        <f>F77</f>
        <v>1000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8" customFormat="1" ht="31.5" outlineLevel="5">
      <c r="A77" s="22" t="s">
        <v>144</v>
      </c>
      <c r="B77" s="9" t="s">
        <v>316</v>
      </c>
      <c r="C77" s="9" t="s">
        <v>145</v>
      </c>
      <c r="D77" s="9" t="s">
        <v>5</v>
      </c>
      <c r="E77" s="9"/>
      <c r="F77" s="10">
        <f>F78</f>
        <v>1000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8" customFormat="1" ht="31.5" outlineLevel="5">
      <c r="A78" s="22" t="s">
        <v>149</v>
      </c>
      <c r="B78" s="9" t="s">
        <v>316</v>
      </c>
      <c r="C78" s="9" t="s">
        <v>146</v>
      </c>
      <c r="D78" s="9" t="s">
        <v>5</v>
      </c>
      <c r="E78" s="9"/>
      <c r="F78" s="10">
        <f>F79</f>
        <v>1000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8" customFormat="1" ht="31.5" outlineLevel="5">
      <c r="A79" s="56" t="s">
        <v>314</v>
      </c>
      <c r="B79" s="19" t="s">
        <v>316</v>
      </c>
      <c r="C79" s="19" t="s">
        <v>317</v>
      </c>
      <c r="D79" s="19" t="s">
        <v>5</v>
      </c>
      <c r="E79" s="19"/>
      <c r="F79" s="20">
        <f>F80</f>
        <v>1000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8" customFormat="1" ht="15.75" outlineLevel="5">
      <c r="A80" s="5" t="s">
        <v>364</v>
      </c>
      <c r="B80" s="6" t="s">
        <v>316</v>
      </c>
      <c r="C80" s="6" t="s">
        <v>317</v>
      </c>
      <c r="D80" s="6" t="s">
        <v>362</v>
      </c>
      <c r="E80" s="6"/>
      <c r="F80" s="7">
        <f>F81</f>
        <v>1000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8" customFormat="1" ht="15.75" outlineLevel="5">
      <c r="A81" s="53" t="s">
        <v>365</v>
      </c>
      <c r="B81" s="54" t="s">
        <v>316</v>
      </c>
      <c r="C81" s="54" t="s">
        <v>317</v>
      </c>
      <c r="D81" s="54" t="s">
        <v>363</v>
      </c>
      <c r="E81" s="54"/>
      <c r="F81" s="55">
        <v>1000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8" customFormat="1" ht="15.75" outlineLevel="3">
      <c r="A82" s="8" t="s">
        <v>32</v>
      </c>
      <c r="B82" s="9" t="s">
        <v>10</v>
      </c>
      <c r="C82" s="9" t="s">
        <v>6</v>
      </c>
      <c r="D82" s="9" t="s">
        <v>5</v>
      </c>
      <c r="E82" s="9"/>
      <c r="F82" s="10">
        <f>F83</f>
        <v>200</v>
      </c>
      <c r="G82" s="10" t="e">
        <f>#REF!</f>
        <v>#REF!</v>
      </c>
      <c r="H82" s="10" t="e">
        <f>#REF!</f>
        <v>#REF!</v>
      </c>
      <c r="I82" s="10" t="e">
        <f>#REF!</f>
        <v>#REF!</v>
      </c>
      <c r="J82" s="10" t="e">
        <f>#REF!</f>
        <v>#REF!</v>
      </c>
      <c r="K82" s="10" t="e">
        <f>#REF!</f>
        <v>#REF!</v>
      </c>
      <c r="L82" s="10" t="e">
        <f>#REF!</f>
        <v>#REF!</v>
      </c>
      <c r="M82" s="10" t="e">
        <f>#REF!</f>
        <v>#REF!</v>
      </c>
      <c r="N82" s="10" t="e">
        <f>#REF!</f>
        <v>#REF!</v>
      </c>
      <c r="O82" s="10" t="e">
        <f>#REF!</f>
        <v>#REF!</v>
      </c>
      <c r="P82" s="10" t="e">
        <f>#REF!</f>
        <v>#REF!</v>
      </c>
      <c r="Q82" s="10" t="e">
        <f>#REF!</f>
        <v>#REF!</v>
      </c>
      <c r="R82" s="10" t="e">
        <f>#REF!</f>
        <v>#REF!</v>
      </c>
      <c r="S82" s="10" t="e">
        <f>#REF!</f>
        <v>#REF!</v>
      </c>
      <c r="T82" s="10" t="e">
        <f>#REF!</f>
        <v>#REF!</v>
      </c>
      <c r="U82" s="10" t="e">
        <f>#REF!</f>
        <v>#REF!</v>
      </c>
      <c r="V82" s="10" t="e">
        <f>#REF!</f>
        <v>#REF!</v>
      </c>
    </row>
    <row r="83" spans="1:22" s="28" customFormat="1" ht="31.5" outlineLevel="3">
      <c r="A83" s="22" t="s">
        <v>144</v>
      </c>
      <c r="B83" s="12" t="s">
        <v>10</v>
      </c>
      <c r="C83" s="12" t="s">
        <v>145</v>
      </c>
      <c r="D83" s="12" t="s">
        <v>5</v>
      </c>
      <c r="E83" s="12"/>
      <c r="F83" s="13">
        <f>F84</f>
        <v>200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28" customFormat="1" ht="31.5" outlineLevel="3">
      <c r="A84" s="22" t="s">
        <v>149</v>
      </c>
      <c r="B84" s="12" t="s">
        <v>10</v>
      </c>
      <c r="C84" s="12" t="s">
        <v>146</v>
      </c>
      <c r="D84" s="12" t="s">
        <v>5</v>
      </c>
      <c r="E84" s="12"/>
      <c r="F84" s="13">
        <f>F85</f>
        <v>200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8" customFormat="1" ht="31.5" outlineLevel="4">
      <c r="A85" s="56" t="s">
        <v>154</v>
      </c>
      <c r="B85" s="19" t="s">
        <v>10</v>
      </c>
      <c r="C85" s="19" t="s">
        <v>155</v>
      </c>
      <c r="D85" s="19" t="s">
        <v>5</v>
      </c>
      <c r="E85" s="19"/>
      <c r="F85" s="20">
        <f>F86</f>
        <v>200</v>
      </c>
      <c r="G85" s="7">
        <f aca="true" t="shared" si="12" ref="G85:V85">G86</f>
        <v>0</v>
      </c>
      <c r="H85" s="7">
        <f t="shared" si="12"/>
        <v>0</v>
      </c>
      <c r="I85" s="7">
        <f t="shared" si="12"/>
        <v>0</v>
      </c>
      <c r="J85" s="7">
        <f t="shared" si="12"/>
        <v>0</v>
      </c>
      <c r="K85" s="7">
        <f t="shared" si="12"/>
        <v>0</v>
      </c>
      <c r="L85" s="7">
        <f t="shared" si="12"/>
        <v>0</v>
      </c>
      <c r="M85" s="7">
        <f t="shared" si="12"/>
        <v>0</v>
      </c>
      <c r="N85" s="7">
        <f t="shared" si="12"/>
        <v>0</v>
      </c>
      <c r="O85" s="7">
        <f t="shared" si="12"/>
        <v>0</v>
      </c>
      <c r="P85" s="7">
        <f t="shared" si="12"/>
        <v>0</v>
      </c>
      <c r="Q85" s="7">
        <f t="shared" si="12"/>
        <v>0</v>
      </c>
      <c r="R85" s="7">
        <f t="shared" si="12"/>
        <v>0</v>
      </c>
      <c r="S85" s="7">
        <f t="shared" si="12"/>
        <v>0</v>
      </c>
      <c r="T85" s="7">
        <f t="shared" si="12"/>
        <v>0</v>
      </c>
      <c r="U85" s="7">
        <f t="shared" si="12"/>
        <v>0</v>
      </c>
      <c r="V85" s="7">
        <f t="shared" si="12"/>
        <v>0</v>
      </c>
    </row>
    <row r="86" spans="1:22" s="28" customFormat="1" ht="15.75" outlineLevel="5">
      <c r="A86" s="5" t="s">
        <v>117</v>
      </c>
      <c r="B86" s="6" t="s">
        <v>10</v>
      </c>
      <c r="C86" s="6" t="s">
        <v>155</v>
      </c>
      <c r="D86" s="6" t="s">
        <v>116</v>
      </c>
      <c r="E86" s="6"/>
      <c r="F86" s="7">
        <v>200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8" customFormat="1" ht="15.75" customHeight="1" outlineLevel="3">
      <c r="A87" s="8" t="s">
        <v>33</v>
      </c>
      <c r="B87" s="9" t="s">
        <v>74</v>
      </c>
      <c r="C87" s="9" t="s">
        <v>6</v>
      </c>
      <c r="D87" s="9" t="s">
        <v>5</v>
      </c>
      <c r="E87" s="9"/>
      <c r="F87" s="88">
        <f>F88+F156</f>
        <v>55167.39800000001</v>
      </c>
      <c r="G87" s="10" t="e">
        <f>G88+#REF!+#REF!+#REF!+#REF!+#REF!+G136+G143+G150</f>
        <v>#REF!</v>
      </c>
      <c r="H87" s="10" t="e">
        <f>H88+#REF!+#REF!+#REF!+#REF!+#REF!+H136+H143+H150</f>
        <v>#REF!</v>
      </c>
      <c r="I87" s="10" t="e">
        <f>I88+#REF!+#REF!+#REF!+#REF!+#REF!+I136+I143+I150</f>
        <v>#REF!</v>
      </c>
      <c r="J87" s="10" t="e">
        <f>J88+#REF!+#REF!+#REF!+#REF!+#REF!+J136+J143+J150</f>
        <v>#REF!</v>
      </c>
      <c r="K87" s="10" t="e">
        <f>K88+#REF!+#REF!+#REF!+#REF!+#REF!+K136+K143+K150</f>
        <v>#REF!</v>
      </c>
      <c r="L87" s="10" t="e">
        <f>L88+#REF!+#REF!+#REF!+#REF!+#REF!+L136+L143+L150</f>
        <v>#REF!</v>
      </c>
      <c r="M87" s="10" t="e">
        <f>M88+#REF!+#REF!+#REF!+#REF!+#REF!+M136+M143+M150</f>
        <v>#REF!</v>
      </c>
      <c r="N87" s="10" t="e">
        <f>N88+#REF!+#REF!+#REF!+#REF!+#REF!+N136+N143+N150</f>
        <v>#REF!</v>
      </c>
      <c r="O87" s="10" t="e">
        <f>O88+#REF!+#REF!+#REF!+#REF!+#REF!+O136+O143+O150</f>
        <v>#REF!</v>
      </c>
      <c r="P87" s="10" t="e">
        <f>P88+#REF!+#REF!+#REF!+#REF!+#REF!+P136+P143+P150</f>
        <v>#REF!</v>
      </c>
      <c r="Q87" s="10" t="e">
        <f>Q88+#REF!+#REF!+#REF!+#REF!+#REF!+Q136+Q143+Q150</f>
        <v>#REF!</v>
      </c>
      <c r="R87" s="10" t="e">
        <f>R88+#REF!+#REF!+#REF!+#REF!+#REF!+R136+R143+R150</f>
        <v>#REF!</v>
      </c>
      <c r="S87" s="10" t="e">
        <f>S88+#REF!+#REF!+#REF!+#REF!+#REF!+S136+S143+S150</f>
        <v>#REF!</v>
      </c>
      <c r="T87" s="10" t="e">
        <f>T88+#REF!+#REF!+#REF!+#REF!+#REF!+T136+T143+T150</f>
        <v>#REF!</v>
      </c>
      <c r="U87" s="10" t="e">
        <f>U88+#REF!+#REF!+#REF!+#REF!+#REF!+U136+U143+U150</f>
        <v>#REF!</v>
      </c>
      <c r="V87" s="10" t="e">
        <f>V88+#REF!+#REF!+#REF!+#REF!+#REF!+V136+V143+V150</f>
        <v>#REF!</v>
      </c>
    </row>
    <row r="88" spans="1:22" s="28" customFormat="1" ht="31.5" outlineLevel="3">
      <c r="A88" s="22" t="s">
        <v>144</v>
      </c>
      <c r="B88" s="12" t="s">
        <v>74</v>
      </c>
      <c r="C88" s="12" t="s">
        <v>145</v>
      </c>
      <c r="D88" s="12" t="s">
        <v>5</v>
      </c>
      <c r="E88" s="12"/>
      <c r="F88" s="94">
        <f>F89</f>
        <v>54801.238000000005</v>
      </c>
      <c r="G88" s="13">
        <f aca="true" t="shared" si="13" ref="G88:V88">G90</f>
        <v>0</v>
      </c>
      <c r="H88" s="13">
        <f t="shared" si="13"/>
        <v>0</v>
      </c>
      <c r="I88" s="13">
        <f t="shared" si="13"/>
        <v>0</v>
      </c>
      <c r="J88" s="13">
        <f t="shared" si="13"/>
        <v>0</v>
      </c>
      <c r="K88" s="13">
        <f t="shared" si="13"/>
        <v>0</v>
      </c>
      <c r="L88" s="13">
        <f t="shared" si="13"/>
        <v>0</v>
      </c>
      <c r="M88" s="13">
        <f t="shared" si="13"/>
        <v>0</v>
      </c>
      <c r="N88" s="13">
        <f t="shared" si="13"/>
        <v>0</v>
      </c>
      <c r="O88" s="13">
        <f t="shared" si="13"/>
        <v>0</v>
      </c>
      <c r="P88" s="13">
        <f t="shared" si="13"/>
        <v>0</v>
      </c>
      <c r="Q88" s="13">
        <f t="shared" si="13"/>
        <v>0</v>
      </c>
      <c r="R88" s="13">
        <f t="shared" si="13"/>
        <v>0</v>
      </c>
      <c r="S88" s="13">
        <f t="shared" si="13"/>
        <v>0</v>
      </c>
      <c r="T88" s="13">
        <f t="shared" si="13"/>
        <v>0</v>
      </c>
      <c r="U88" s="13">
        <f t="shared" si="13"/>
        <v>0</v>
      </c>
      <c r="V88" s="13">
        <f t="shared" si="13"/>
        <v>0</v>
      </c>
    </row>
    <row r="89" spans="1:22" s="28" customFormat="1" ht="31.5" outlineLevel="3">
      <c r="A89" s="22" t="s">
        <v>149</v>
      </c>
      <c r="B89" s="12" t="s">
        <v>74</v>
      </c>
      <c r="C89" s="12" t="s">
        <v>146</v>
      </c>
      <c r="D89" s="12" t="s">
        <v>5</v>
      </c>
      <c r="E89" s="12"/>
      <c r="F89" s="94">
        <f>F90+F99+F106+F121+F111+F136+F143+F150+F113+F96+F118+F131</f>
        <v>54801.238000000005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28" customFormat="1" ht="15.75" outlineLevel="4">
      <c r="A90" s="56" t="s">
        <v>34</v>
      </c>
      <c r="B90" s="19" t="s">
        <v>74</v>
      </c>
      <c r="C90" s="19" t="s">
        <v>285</v>
      </c>
      <c r="D90" s="19" t="s">
        <v>5</v>
      </c>
      <c r="E90" s="19"/>
      <c r="F90" s="20">
        <f>F91+F94</f>
        <v>1605</v>
      </c>
      <c r="G90" s="7">
        <f aca="true" t="shared" si="14" ref="G90:V90">G91</f>
        <v>0</v>
      </c>
      <c r="H90" s="7">
        <f t="shared" si="14"/>
        <v>0</v>
      </c>
      <c r="I90" s="7">
        <f t="shared" si="14"/>
        <v>0</v>
      </c>
      <c r="J90" s="7">
        <f t="shared" si="14"/>
        <v>0</v>
      </c>
      <c r="K90" s="7">
        <f t="shared" si="14"/>
        <v>0</v>
      </c>
      <c r="L90" s="7">
        <f t="shared" si="14"/>
        <v>0</v>
      </c>
      <c r="M90" s="7">
        <f t="shared" si="14"/>
        <v>0</v>
      </c>
      <c r="N90" s="7">
        <f t="shared" si="14"/>
        <v>0</v>
      </c>
      <c r="O90" s="7">
        <f t="shared" si="14"/>
        <v>0</v>
      </c>
      <c r="P90" s="7">
        <f t="shared" si="14"/>
        <v>0</v>
      </c>
      <c r="Q90" s="7">
        <f t="shared" si="14"/>
        <v>0</v>
      </c>
      <c r="R90" s="7">
        <f t="shared" si="14"/>
        <v>0</v>
      </c>
      <c r="S90" s="7">
        <f t="shared" si="14"/>
        <v>0</v>
      </c>
      <c r="T90" s="7">
        <f t="shared" si="14"/>
        <v>0</v>
      </c>
      <c r="U90" s="7">
        <f t="shared" si="14"/>
        <v>0</v>
      </c>
      <c r="V90" s="7">
        <f t="shared" si="14"/>
        <v>0</v>
      </c>
    </row>
    <row r="91" spans="1:22" s="28" customFormat="1" ht="31.5" outlineLevel="5">
      <c r="A91" s="5" t="s">
        <v>100</v>
      </c>
      <c r="B91" s="6" t="s">
        <v>74</v>
      </c>
      <c r="C91" s="6" t="s">
        <v>285</v>
      </c>
      <c r="D91" s="6" t="s">
        <v>99</v>
      </c>
      <c r="E91" s="6"/>
      <c r="F91" s="7">
        <f>F92+F93</f>
        <v>1232.8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8" customFormat="1" ht="15.75" outlineLevel="5">
      <c r="A92" s="53" t="s">
        <v>96</v>
      </c>
      <c r="B92" s="54" t="s">
        <v>74</v>
      </c>
      <c r="C92" s="54" t="s">
        <v>285</v>
      </c>
      <c r="D92" s="54" t="s">
        <v>95</v>
      </c>
      <c r="E92" s="54"/>
      <c r="F92" s="55">
        <v>1222.3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8" customFormat="1" ht="31.5" outlineLevel="5">
      <c r="A93" s="53" t="s">
        <v>97</v>
      </c>
      <c r="B93" s="54" t="s">
        <v>74</v>
      </c>
      <c r="C93" s="54" t="s">
        <v>285</v>
      </c>
      <c r="D93" s="54" t="s">
        <v>98</v>
      </c>
      <c r="E93" s="54"/>
      <c r="F93" s="55">
        <v>10.5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8" customFormat="1" ht="31.5" outlineLevel="5">
      <c r="A94" s="5" t="s">
        <v>101</v>
      </c>
      <c r="B94" s="6" t="s">
        <v>74</v>
      </c>
      <c r="C94" s="6" t="s">
        <v>285</v>
      </c>
      <c r="D94" s="6" t="s">
        <v>102</v>
      </c>
      <c r="E94" s="6"/>
      <c r="F94" s="7">
        <f>F95</f>
        <v>372.2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8" customFormat="1" ht="31.5" outlineLevel="5">
      <c r="A95" s="53" t="s">
        <v>105</v>
      </c>
      <c r="B95" s="54" t="s">
        <v>74</v>
      </c>
      <c r="C95" s="54" t="s">
        <v>285</v>
      </c>
      <c r="D95" s="54" t="s">
        <v>106</v>
      </c>
      <c r="E95" s="54"/>
      <c r="F95" s="55">
        <v>372.2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8" customFormat="1" ht="47.25" outlineLevel="5">
      <c r="A96" s="56" t="s">
        <v>368</v>
      </c>
      <c r="B96" s="19" t="s">
        <v>74</v>
      </c>
      <c r="C96" s="19" t="s">
        <v>366</v>
      </c>
      <c r="D96" s="19" t="s">
        <v>5</v>
      </c>
      <c r="E96" s="19"/>
      <c r="F96" s="20">
        <f>F97</f>
        <v>42.56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8" customFormat="1" ht="31.5" outlineLevel="5">
      <c r="A97" s="5" t="s">
        <v>101</v>
      </c>
      <c r="B97" s="6" t="s">
        <v>74</v>
      </c>
      <c r="C97" s="6" t="s">
        <v>366</v>
      </c>
      <c r="D97" s="6" t="s">
        <v>102</v>
      </c>
      <c r="E97" s="6"/>
      <c r="F97" s="7">
        <f>F98</f>
        <v>42.56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8" customFormat="1" ht="31.5" outlineLevel="5">
      <c r="A98" s="53" t="s">
        <v>105</v>
      </c>
      <c r="B98" s="54" t="s">
        <v>74</v>
      </c>
      <c r="C98" s="54" t="s">
        <v>367</v>
      </c>
      <c r="D98" s="54" t="s">
        <v>106</v>
      </c>
      <c r="E98" s="54"/>
      <c r="F98" s="55">
        <v>42.56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8" customFormat="1" ht="47.25" outlineLevel="4">
      <c r="A99" s="57" t="s">
        <v>300</v>
      </c>
      <c r="B99" s="19" t="s">
        <v>74</v>
      </c>
      <c r="C99" s="19" t="s">
        <v>150</v>
      </c>
      <c r="D99" s="19" t="s">
        <v>5</v>
      </c>
      <c r="E99" s="19"/>
      <c r="F99" s="90">
        <f>F100+F103</f>
        <v>16018.055</v>
      </c>
      <c r="G99" s="7">
        <f aca="true" t="shared" si="15" ref="G99:V99">G100</f>
        <v>0</v>
      </c>
      <c r="H99" s="7">
        <f t="shared" si="15"/>
        <v>0</v>
      </c>
      <c r="I99" s="7">
        <f t="shared" si="15"/>
        <v>0</v>
      </c>
      <c r="J99" s="7">
        <f t="shared" si="15"/>
        <v>0</v>
      </c>
      <c r="K99" s="7">
        <f t="shared" si="15"/>
        <v>0</v>
      </c>
      <c r="L99" s="7">
        <f t="shared" si="15"/>
        <v>0</v>
      </c>
      <c r="M99" s="7">
        <f t="shared" si="15"/>
        <v>0</v>
      </c>
      <c r="N99" s="7">
        <f t="shared" si="15"/>
        <v>0</v>
      </c>
      <c r="O99" s="7">
        <f t="shared" si="15"/>
        <v>0</v>
      </c>
      <c r="P99" s="7">
        <f t="shared" si="15"/>
        <v>0</v>
      </c>
      <c r="Q99" s="7">
        <f t="shared" si="15"/>
        <v>0</v>
      </c>
      <c r="R99" s="7">
        <f t="shared" si="15"/>
        <v>0</v>
      </c>
      <c r="S99" s="7">
        <f t="shared" si="15"/>
        <v>0</v>
      </c>
      <c r="T99" s="7">
        <f t="shared" si="15"/>
        <v>0</v>
      </c>
      <c r="U99" s="7">
        <f t="shared" si="15"/>
        <v>0</v>
      </c>
      <c r="V99" s="7">
        <f t="shared" si="15"/>
        <v>0</v>
      </c>
    </row>
    <row r="100" spans="1:22" s="28" customFormat="1" ht="31.5" outlineLevel="5">
      <c r="A100" s="5" t="s">
        <v>100</v>
      </c>
      <c r="B100" s="6" t="s">
        <v>74</v>
      </c>
      <c r="C100" s="6" t="s">
        <v>150</v>
      </c>
      <c r="D100" s="6" t="s">
        <v>99</v>
      </c>
      <c r="E100" s="6"/>
      <c r="F100" s="91">
        <f>F101+F102</f>
        <v>15864.025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8" customFormat="1" ht="15.75" outlineLevel="5">
      <c r="A101" s="53" t="s">
        <v>96</v>
      </c>
      <c r="B101" s="54" t="s">
        <v>74</v>
      </c>
      <c r="C101" s="54" t="s">
        <v>150</v>
      </c>
      <c r="D101" s="54" t="s">
        <v>95</v>
      </c>
      <c r="E101" s="54"/>
      <c r="F101" s="92">
        <v>15862.025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8" customFormat="1" ht="31.5" outlineLevel="5">
      <c r="A102" s="53" t="s">
        <v>97</v>
      </c>
      <c r="B102" s="54" t="s">
        <v>74</v>
      </c>
      <c r="C102" s="54" t="s">
        <v>150</v>
      </c>
      <c r="D102" s="54" t="s">
        <v>98</v>
      </c>
      <c r="E102" s="54"/>
      <c r="F102" s="55">
        <v>2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8" customFormat="1" ht="31.5" outlineLevel="5">
      <c r="A103" s="5" t="s">
        <v>101</v>
      </c>
      <c r="B103" s="6" t="s">
        <v>74</v>
      </c>
      <c r="C103" s="6" t="s">
        <v>150</v>
      </c>
      <c r="D103" s="6" t="s">
        <v>102</v>
      </c>
      <c r="E103" s="6"/>
      <c r="F103" s="7">
        <f>F104+F105</f>
        <v>154.03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8" customFormat="1" ht="31.5" outlineLevel="5">
      <c r="A104" s="53" t="s">
        <v>103</v>
      </c>
      <c r="B104" s="54" t="s">
        <v>74</v>
      </c>
      <c r="C104" s="54" t="s">
        <v>150</v>
      </c>
      <c r="D104" s="54" t="s">
        <v>104</v>
      </c>
      <c r="E104" s="54"/>
      <c r="F104" s="55"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8" customFormat="1" ht="31.5" outlineLevel="5">
      <c r="A105" s="53" t="s">
        <v>105</v>
      </c>
      <c r="B105" s="54" t="s">
        <v>74</v>
      </c>
      <c r="C105" s="54" t="s">
        <v>150</v>
      </c>
      <c r="D105" s="54" t="s">
        <v>106</v>
      </c>
      <c r="E105" s="54"/>
      <c r="F105" s="55">
        <v>154.03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8" customFormat="1" ht="48.75" customHeight="1" outlineLevel="4">
      <c r="A106" s="56" t="s">
        <v>156</v>
      </c>
      <c r="B106" s="19" t="s">
        <v>74</v>
      </c>
      <c r="C106" s="19" t="s">
        <v>157</v>
      </c>
      <c r="D106" s="19" t="s">
        <v>5</v>
      </c>
      <c r="E106" s="19"/>
      <c r="F106" s="20">
        <f>F107+F109</f>
        <v>200</v>
      </c>
      <c r="G106" s="7">
        <f aca="true" t="shared" si="16" ref="G106:V106">G107</f>
        <v>0</v>
      </c>
      <c r="H106" s="7">
        <f t="shared" si="16"/>
        <v>0</v>
      </c>
      <c r="I106" s="7">
        <f t="shared" si="16"/>
        <v>0</v>
      </c>
      <c r="J106" s="7">
        <f t="shared" si="16"/>
        <v>0</v>
      </c>
      <c r="K106" s="7">
        <f t="shared" si="16"/>
        <v>0</v>
      </c>
      <c r="L106" s="7">
        <f t="shared" si="16"/>
        <v>0</v>
      </c>
      <c r="M106" s="7">
        <f t="shared" si="16"/>
        <v>0</v>
      </c>
      <c r="N106" s="7">
        <f t="shared" si="16"/>
        <v>0</v>
      </c>
      <c r="O106" s="7">
        <f t="shared" si="16"/>
        <v>0</v>
      </c>
      <c r="P106" s="7">
        <f t="shared" si="16"/>
        <v>0</v>
      </c>
      <c r="Q106" s="7">
        <f t="shared" si="16"/>
        <v>0</v>
      </c>
      <c r="R106" s="7">
        <f t="shared" si="16"/>
        <v>0</v>
      </c>
      <c r="S106" s="7">
        <f t="shared" si="16"/>
        <v>0</v>
      </c>
      <c r="T106" s="7">
        <f t="shared" si="16"/>
        <v>0</v>
      </c>
      <c r="U106" s="7">
        <f t="shared" si="16"/>
        <v>0</v>
      </c>
      <c r="V106" s="7">
        <f t="shared" si="16"/>
        <v>0</v>
      </c>
    </row>
    <row r="107" spans="1:22" s="28" customFormat="1" ht="31.5" outlineLevel="5">
      <c r="A107" s="5" t="s">
        <v>101</v>
      </c>
      <c r="B107" s="6" t="s">
        <v>74</v>
      </c>
      <c r="C107" s="6" t="s">
        <v>157</v>
      </c>
      <c r="D107" s="6" t="s">
        <v>102</v>
      </c>
      <c r="E107" s="6"/>
      <c r="F107" s="7">
        <f>F108</f>
        <v>200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8" customFormat="1" ht="31.5" outlineLevel="5">
      <c r="A108" s="53" t="s">
        <v>105</v>
      </c>
      <c r="B108" s="54" t="s">
        <v>74</v>
      </c>
      <c r="C108" s="54" t="s">
        <v>157</v>
      </c>
      <c r="D108" s="54" t="s">
        <v>106</v>
      </c>
      <c r="E108" s="54"/>
      <c r="F108" s="55">
        <v>200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8" customFormat="1" ht="15.75" outlineLevel="5">
      <c r="A109" s="5" t="s">
        <v>107</v>
      </c>
      <c r="B109" s="6" t="s">
        <v>74</v>
      </c>
      <c r="C109" s="6" t="s">
        <v>157</v>
      </c>
      <c r="D109" s="6" t="s">
        <v>108</v>
      </c>
      <c r="E109" s="6"/>
      <c r="F109" s="7">
        <f>F110</f>
        <v>0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28" customFormat="1" ht="15.75" outlineLevel="5">
      <c r="A110" s="53" t="s">
        <v>110</v>
      </c>
      <c r="B110" s="54" t="s">
        <v>74</v>
      </c>
      <c r="C110" s="54" t="s">
        <v>157</v>
      </c>
      <c r="D110" s="54" t="s">
        <v>112</v>
      </c>
      <c r="E110" s="54"/>
      <c r="F110" s="55">
        <v>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28" customFormat="1" ht="15.75" customHeight="1" outlineLevel="4">
      <c r="A111" s="56" t="s">
        <v>158</v>
      </c>
      <c r="B111" s="19" t="s">
        <v>74</v>
      </c>
      <c r="C111" s="19" t="s">
        <v>159</v>
      </c>
      <c r="D111" s="19" t="s">
        <v>5</v>
      </c>
      <c r="E111" s="19"/>
      <c r="F111" s="90">
        <f>F112</f>
        <v>285.977</v>
      </c>
      <c r="G111" s="7">
        <f aca="true" t="shared" si="17" ref="G111:V111">G112</f>
        <v>0</v>
      </c>
      <c r="H111" s="7">
        <f t="shared" si="17"/>
        <v>0</v>
      </c>
      <c r="I111" s="7">
        <f t="shared" si="17"/>
        <v>0</v>
      </c>
      <c r="J111" s="7">
        <f t="shared" si="17"/>
        <v>0</v>
      </c>
      <c r="K111" s="7">
        <f t="shared" si="17"/>
        <v>0</v>
      </c>
      <c r="L111" s="7">
        <f t="shared" si="17"/>
        <v>0</v>
      </c>
      <c r="M111" s="7">
        <f t="shared" si="17"/>
        <v>0</v>
      </c>
      <c r="N111" s="7">
        <f t="shared" si="17"/>
        <v>0</v>
      </c>
      <c r="O111" s="7">
        <f t="shared" si="17"/>
        <v>0</v>
      </c>
      <c r="P111" s="7">
        <f t="shared" si="17"/>
        <v>0</v>
      </c>
      <c r="Q111" s="7">
        <f t="shared" si="17"/>
        <v>0</v>
      </c>
      <c r="R111" s="7">
        <f t="shared" si="17"/>
        <v>0</v>
      </c>
      <c r="S111" s="7">
        <f t="shared" si="17"/>
        <v>0</v>
      </c>
      <c r="T111" s="7">
        <f t="shared" si="17"/>
        <v>0</v>
      </c>
      <c r="U111" s="7">
        <f t="shared" si="17"/>
        <v>0</v>
      </c>
      <c r="V111" s="7">
        <f t="shared" si="17"/>
        <v>0</v>
      </c>
    </row>
    <row r="112" spans="1:22" s="28" customFormat="1" ht="15.75" outlineLevel="5">
      <c r="A112" s="5" t="s">
        <v>118</v>
      </c>
      <c r="B112" s="6" t="s">
        <v>74</v>
      </c>
      <c r="C112" s="6" t="s">
        <v>159</v>
      </c>
      <c r="D112" s="6" t="s">
        <v>341</v>
      </c>
      <c r="E112" s="6"/>
      <c r="F112" s="91">
        <v>285.977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28" customFormat="1" ht="48" customHeight="1" outlineLevel="5">
      <c r="A113" s="56" t="s">
        <v>287</v>
      </c>
      <c r="B113" s="19" t="s">
        <v>74</v>
      </c>
      <c r="C113" s="19" t="s">
        <v>286</v>
      </c>
      <c r="D113" s="19" t="s">
        <v>5</v>
      </c>
      <c r="E113" s="19"/>
      <c r="F113" s="20">
        <f>F114+F116</f>
        <v>4286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28" customFormat="1" ht="31.5" outlineLevel="5">
      <c r="A114" s="5" t="s">
        <v>101</v>
      </c>
      <c r="B114" s="6" t="s">
        <v>74</v>
      </c>
      <c r="C114" s="6" t="s">
        <v>286</v>
      </c>
      <c r="D114" s="6" t="s">
        <v>102</v>
      </c>
      <c r="E114" s="6"/>
      <c r="F114" s="7">
        <f>F115</f>
        <v>4282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28" customFormat="1" ht="31.5" outlineLevel="5">
      <c r="A115" s="53" t="s">
        <v>105</v>
      </c>
      <c r="B115" s="54" t="s">
        <v>74</v>
      </c>
      <c r="C115" s="54" t="s">
        <v>286</v>
      </c>
      <c r="D115" s="54" t="s">
        <v>106</v>
      </c>
      <c r="E115" s="54"/>
      <c r="F115" s="55">
        <v>4282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28" customFormat="1" ht="15.75" outlineLevel="5">
      <c r="A116" s="5" t="s">
        <v>107</v>
      </c>
      <c r="B116" s="6" t="s">
        <v>74</v>
      </c>
      <c r="C116" s="6" t="s">
        <v>286</v>
      </c>
      <c r="D116" s="6" t="s">
        <v>108</v>
      </c>
      <c r="E116" s="6"/>
      <c r="F116" s="7">
        <f>F117</f>
        <v>4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28" customFormat="1" ht="15.75" outlineLevel="5">
      <c r="A117" s="53" t="s">
        <v>110</v>
      </c>
      <c r="B117" s="54" t="s">
        <v>74</v>
      </c>
      <c r="C117" s="54" t="s">
        <v>286</v>
      </c>
      <c r="D117" s="54" t="s">
        <v>112</v>
      </c>
      <c r="E117" s="54"/>
      <c r="F117" s="55">
        <v>4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28" customFormat="1" ht="47.25" outlineLevel="5">
      <c r="A118" s="56" t="s">
        <v>370</v>
      </c>
      <c r="B118" s="19" t="s">
        <v>74</v>
      </c>
      <c r="C118" s="19" t="s">
        <v>369</v>
      </c>
      <c r="D118" s="19" t="s">
        <v>5</v>
      </c>
      <c r="E118" s="19"/>
      <c r="F118" s="90">
        <f>F119</f>
        <v>6475.122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28" customFormat="1" ht="31.5" outlineLevel="5">
      <c r="A119" s="5" t="s">
        <v>101</v>
      </c>
      <c r="B119" s="6" t="s">
        <v>74</v>
      </c>
      <c r="C119" s="6" t="s">
        <v>369</v>
      </c>
      <c r="D119" s="6" t="s">
        <v>102</v>
      </c>
      <c r="E119" s="6"/>
      <c r="F119" s="91">
        <f>F120</f>
        <v>6475.122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28" customFormat="1" ht="31.5" outlineLevel="5">
      <c r="A120" s="53" t="s">
        <v>105</v>
      </c>
      <c r="B120" s="54" t="s">
        <v>74</v>
      </c>
      <c r="C120" s="54" t="s">
        <v>369</v>
      </c>
      <c r="D120" s="54" t="s">
        <v>106</v>
      </c>
      <c r="E120" s="54"/>
      <c r="F120" s="92">
        <v>6475.122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28" customFormat="1" ht="31.5" outlineLevel="6">
      <c r="A121" s="56" t="s">
        <v>160</v>
      </c>
      <c r="B121" s="19" t="s">
        <v>74</v>
      </c>
      <c r="C121" s="19" t="s">
        <v>161</v>
      </c>
      <c r="D121" s="19" t="s">
        <v>5</v>
      </c>
      <c r="E121" s="19"/>
      <c r="F121" s="20">
        <f>F122+F125+F128</f>
        <v>23517.01</v>
      </c>
      <c r="G121" s="20">
        <f aca="true" t="shared" si="18" ref="G121:V121">G122</f>
        <v>0</v>
      </c>
      <c r="H121" s="20">
        <f t="shared" si="18"/>
        <v>0</v>
      </c>
      <c r="I121" s="20">
        <f t="shared" si="18"/>
        <v>0</v>
      </c>
      <c r="J121" s="20">
        <f t="shared" si="18"/>
        <v>0</v>
      </c>
      <c r="K121" s="20">
        <f t="shared" si="18"/>
        <v>0</v>
      </c>
      <c r="L121" s="20">
        <f t="shared" si="18"/>
        <v>0</v>
      </c>
      <c r="M121" s="20">
        <f t="shared" si="18"/>
        <v>0</v>
      </c>
      <c r="N121" s="20">
        <f t="shared" si="18"/>
        <v>0</v>
      </c>
      <c r="O121" s="20">
        <f t="shared" si="18"/>
        <v>0</v>
      </c>
      <c r="P121" s="20">
        <f t="shared" si="18"/>
        <v>0</v>
      </c>
      <c r="Q121" s="20">
        <f t="shared" si="18"/>
        <v>0</v>
      </c>
      <c r="R121" s="20">
        <f t="shared" si="18"/>
        <v>0</v>
      </c>
      <c r="S121" s="20">
        <f t="shared" si="18"/>
        <v>0</v>
      </c>
      <c r="T121" s="20">
        <f t="shared" si="18"/>
        <v>0</v>
      </c>
      <c r="U121" s="20">
        <f t="shared" si="18"/>
        <v>0</v>
      </c>
      <c r="V121" s="20">
        <f t="shared" si="18"/>
        <v>0</v>
      </c>
    </row>
    <row r="122" spans="1:22" s="28" customFormat="1" ht="15.75" outlineLevel="6">
      <c r="A122" s="5" t="s">
        <v>119</v>
      </c>
      <c r="B122" s="6" t="s">
        <v>74</v>
      </c>
      <c r="C122" s="6" t="s">
        <v>161</v>
      </c>
      <c r="D122" s="6" t="s">
        <v>120</v>
      </c>
      <c r="E122" s="6"/>
      <c r="F122" s="7">
        <f>F123+F124</f>
        <v>14211.79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8" customFormat="1" ht="15.75" outlineLevel="6">
      <c r="A123" s="53" t="s">
        <v>96</v>
      </c>
      <c r="B123" s="54" t="s">
        <v>74</v>
      </c>
      <c r="C123" s="54" t="s">
        <v>161</v>
      </c>
      <c r="D123" s="54" t="s">
        <v>121</v>
      </c>
      <c r="E123" s="54"/>
      <c r="F123" s="55">
        <v>14201.79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8" customFormat="1" ht="31.5" outlineLevel="6">
      <c r="A124" s="53" t="s">
        <v>97</v>
      </c>
      <c r="B124" s="54" t="s">
        <v>74</v>
      </c>
      <c r="C124" s="54" t="s">
        <v>161</v>
      </c>
      <c r="D124" s="54" t="s">
        <v>122</v>
      </c>
      <c r="E124" s="54"/>
      <c r="F124" s="55">
        <v>10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8" customFormat="1" ht="23.25" customHeight="1" outlineLevel="6">
      <c r="A125" s="5" t="s">
        <v>101</v>
      </c>
      <c r="B125" s="6" t="s">
        <v>74</v>
      </c>
      <c r="C125" s="6" t="s">
        <v>161</v>
      </c>
      <c r="D125" s="6" t="s">
        <v>102</v>
      </c>
      <c r="E125" s="6"/>
      <c r="F125" s="7">
        <f>F126+F127</f>
        <v>9092.42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8" customFormat="1" ht="31.5" outlineLevel="6">
      <c r="A126" s="53" t="s">
        <v>103</v>
      </c>
      <c r="B126" s="54" t="s">
        <v>74</v>
      </c>
      <c r="C126" s="54" t="s">
        <v>161</v>
      </c>
      <c r="D126" s="54" t="s">
        <v>104</v>
      </c>
      <c r="E126" s="54"/>
      <c r="F126" s="55">
        <v>0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8" customFormat="1" ht="31.5" outlineLevel="6">
      <c r="A127" s="53" t="s">
        <v>105</v>
      </c>
      <c r="B127" s="54" t="s">
        <v>74</v>
      </c>
      <c r="C127" s="54" t="s">
        <v>161</v>
      </c>
      <c r="D127" s="54" t="s">
        <v>106</v>
      </c>
      <c r="E127" s="54"/>
      <c r="F127" s="55">
        <v>9092.42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8" customFormat="1" ht="15.75" outlineLevel="6">
      <c r="A128" s="5" t="s">
        <v>107</v>
      </c>
      <c r="B128" s="6" t="s">
        <v>74</v>
      </c>
      <c r="C128" s="6" t="s">
        <v>161</v>
      </c>
      <c r="D128" s="6" t="s">
        <v>108</v>
      </c>
      <c r="E128" s="6"/>
      <c r="F128" s="7">
        <f>F129+F130</f>
        <v>212.8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8" customFormat="1" ht="22.5" customHeight="1" outlineLevel="6">
      <c r="A129" s="53" t="s">
        <v>109</v>
      </c>
      <c r="B129" s="54" t="s">
        <v>74</v>
      </c>
      <c r="C129" s="54" t="s">
        <v>161</v>
      </c>
      <c r="D129" s="54" t="s">
        <v>111</v>
      </c>
      <c r="E129" s="54"/>
      <c r="F129" s="55">
        <v>169.6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8" customFormat="1" ht="15.75" outlineLevel="6">
      <c r="A130" s="53" t="s">
        <v>110</v>
      </c>
      <c r="B130" s="54" t="s">
        <v>74</v>
      </c>
      <c r="C130" s="54" t="s">
        <v>161</v>
      </c>
      <c r="D130" s="54" t="s">
        <v>112</v>
      </c>
      <c r="E130" s="54"/>
      <c r="F130" s="55">
        <v>43.2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8" customFormat="1" ht="31.5" outlineLevel="6">
      <c r="A131" s="56" t="s">
        <v>372</v>
      </c>
      <c r="B131" s="19" t="s">
        <v>74</v>
      </c>
      <c r="C131" s="19" t="s">
        <v>371</v>
      </c>
      <c r="D131" s="19" t="s">
        <v>5</v>
      </c>
      <c r="E131" s="19"/>
      <c r="F131" s="90">
        <f>F132+F134</f>
        <v>178.114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8" customFormat="1" ht="15.75" outlineLevel="6">
      <c r="A132" s="5" t="s">
        <v>119</v>
      </c>
      <c r="B132" s="6" t="s">
        <v>74</v>
      </c>
      <c r="C132" s="6" t="s">
        <v>371</v>
      </c>
      <c r="D132" s="6" t="s">
        <v>120</v>
      </c>
      <c r="E132" s="6"/>
      <c r="F132" s="91">
        <f>F133</f>
        <v>172.114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8" customFormat="1" ht="15.75" outlineLevel="6">
      <c r="A133" s="53" t="s">
        <v>96</v>
      </c>
      <c r="B133" s="54" t="s">
        <v>74</v>
      </c>
      <c r="C133" s="54" t="s">
        <v>371</v>
      </c>
      <c r="D133" s="54" t="s">
        <v>121</v>
      </c>
      <c r="E133" s="54"/>
      <c r="F133" s="92">
        <v>172.114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8" customFormat="1" ht="23.25" customHeight="1" outlineLevel="6">
      <c r="A134" s="5" t="s">
        <v>101</v>
      </c>
      <c r="B134" s="6" t="s">
        <v>74</v>
      </c>
      <c r="C134" s="6" t="s">
        <v>371</v>
      </c>
      <c r="D134" s="6" t="s">
        <v>102</v>
      </c>
      <c r="E134" s="54"/>
      <c r="F134" s="91">
        <f>F135</f>
        <v>6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8" customFormat="1" ht="31.5" outlineLevel="6">
      <c r="A135" s="53" t="s">
        <v>105</v>
      </c>
      <c r="B135" s="54" t="s">
        <v>74</v>
      </c>
      <c r="C135" s="54" t="s">
        <v>371</v>
      </c>
      <c r="D135" s="54" t="s">
        <v>106</v>
      </c>
      <c r="E135" s="54"/>
      <c r="F135" s="92">
        <v>6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8" customFormat="1" ht="31.5" outlineLevel="6">
      <c r="A136" s="70" t="s">
        <v>163</v>
      </c>
      <c r="B136" s="19" t="s">
        <v>74</v>
      </c>
      <c r="C136" s="19" t="s">
        <v>162</v>
      </c>
      <c r="D136" s="19" t="s">
        <v>5</v>
      </c>
      <c r="E136" s="19"/>
      <c r="F136" s="20">
        <f>F137+F140</f>
        <v>1003.4</v>
      </c>
      <c r="G136" s="13">
        <f aca="true" t="shared" si="19" ref="G136:V136">G137</f>
        <v>0</v>
      </c>
      <c r="H136" s="13">
        <f t="shared" si="19"/>
        <v>0</v>
      </c>
      <c r="I136" s="13">
        <f t="shared" si="19"/>
        <v>0</v>
      </c>
      <c r="J136" s="13">
        <f t="shared" si="19"/>
        <v>0</v>
      </c>
      <c r="K136" s="13">
        <f t="shared" si="19"/>
        <v>0</v>
      </c>
      <c r="L136" s="13">
        <f t="shared" si="19"/>
        <v>0</v>
      </c>
      <c r="M136" s="13">
        <f t="shared" si="19"/>
        <v>0</v>
      </c>
      <c r="N136" s="13">
        <f t="shared" si="19"/>
        <v>0</v>
      </c>
      <c r="O136" s="13">
        <f t="shared" si="19"/>
        <v>0</v>
      </c>
      <c r="P136" s="13">
        <f t="shared" si="19"/>
        <v>0</v>
      </c>
      <c r="Q136" s="13">
        <f t="shared" si="19"/>
        <v>0</v>
      </c>
      <c r="R136" s="13">
        <f t="shared" si="19"/>
        <v>0</v>
      </c>
      <c r="S136" s="13">
        <f t="shared" si="19"/>
        <v>0</v>
      </c>
      <c r="T136" s="13">
        <f t="shared" si="19"/>
        <v>0</v>
      </c>
      <c r="U136" s="13">
        <f t="shared" si="19"/>
        <v>0</v>
      </c>
      <c r="V136" s="13">
        <f t="shared" si="19"/>
        <v>0</v>
      </c>
    </row>
    <row r="137" spans="1:22" s="28" customFormat="1" ht="31.5" outlineLevel="6">
      <c r="A137" s="5" t="s">
        <v>100</v>
      </c>
      <c r="B137" s="6" t="s">
        <v>74</v>
      </c>
      <c r="C137" s="6" t="s">
        <v>162</v>
      </c>
      <c r="D137" s="6" t="s">
        <v>99</v>
      </c>
      <c r="E137" s="6"/>
      <c r="F137" s="7">
        <f>F138+F139</f>
        <v>848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8" customFormat="1" ht="15.75" outlineLevel="6">
      <c r="A138" s="53" t="s">
        <v>96</v>
      </c>
      <c r="B138" s="54" t="s">
        <v>74</v>
      </c>
      <c r="C138" s="54" t="s">
        <v>162</v>
      </c>
      <c r="D138" s="54" t="s">
        <v>95</v>
      </c>
      <c r="E138" s="54"/>
      <c r="F138" s="55">
        <v>846.8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8" customFormat="1" ht="31.5" outlineLevel="6">
      <c r="A139" s="53" t="s">
        <v>97</v>
      </c>
      <c r="B139" s="54" t="s">
        <v>74</v>
      </c>
      <c r="C139" s="54" t="s">
        <v>162</v>
      </c>
      <c r="D139" s="54" t="s">
        <v>98</v>
      </c>
      <c r="E139" s="54"/>
      <c r="F139" s="55">
        <v>1.2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8" customFormat="1" ht="31.5" outlineLevel="6">
      <c r="A140" s="5" t="s">
        <v>101</v>
      </c>
      <c r="B140" s="6" t="s">
        <v>74</v>
      </c>
      <c r="C140" s="6" t="s">
        <v>162</v>
      </c>
      <c r="D140" s="6" t="s">
        <v>102</v>
      </c>
      <c r="E140" s="6"/>
      <c r="F140" s="7">
        <f>F141+F142</f>
        <v>155.4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8" customFormat="1" ht="31.5" outlineLevel="6">
      <c r="A141" s="53" t="s">
        <v>103</v>
      </c>
      <c r="B141" s="54" t="s">
        <v>74</v>
      </c>
      <c r="C141" s="54" t="s">
        <v>162</v>
      </c>
      <c r="D141" s="54" t="s">
        <v>104</v>
      </c>
      <c r="E141" s="54"/>
      <c r="F141" s="55">
        <v>0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8" customFormat="1" ht="31.5" outlineLevel="6">
      <c r="A142" s="53" t="s">
        <v>105</v>
      </c>
      <c r="B142" s="54" t="s">
        <v>74</v>
      </c>
      <c r="C142" s="54" t="s">
        <v>162</v>
      </c>
      <c r="D142" s="54" t="s">
        <v>106</v>
      </c>
      <c r="E142" s="54"/>
      <c r="F142" s="55">
        <v>155.4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8" customFormat="1" ht="31.5" outlineLevel="6">
      <c r="A143" s="70" t="s">
        <v>165</v>
      </c>
      <c r="B143" s="19" t="s">
        <v>74</v>
      </c>
      <c r="C143" s="19" t="s">
        <v>164</v>
      </c>
      <c r="D143" s="19" t="s">
        <v>5</v>
      </c>
      <c r="E143" s="19"/>
      <c r="F143" s="20">
        <f>F144+F147</f>
        <v>538</v>
      </c>
      <c r="G143" s="13">
        <f aca="true" t="shared" si="20" ref="G143:V143">G144</f>
        <v>0</v>
      </c>
      <c r="H143" s="13">
        <f t="shared" si="20"/>
        <v>0</v>
      </c>
      <c r="I143" s="13">
        <f t="shared" si="20"/>
        <v>0</v>
      </c>
      <c r="J143" s="13">
        <f t="shared" si="20"/>
        <v>0</v>
      </c>
      <c r="K143" s="13">
        <f t="shared" si="20"/>
        <v>0</v>
      </c>
      <c r="L143" s="13">
        <f t="shared" si="20"/>
        <v>0</v>
      </c>
      <c r="M143" s="13">
        <f t="shared" si="20"/>
        <v>0</v>
      </c>
      <c r="N143" s="13">
        <f t="shared" si="20"/>
        <v>0</v>
      </c>
      <c r="O143" s="13">
        <f t="shared" si="20"/>
        <v>0</v>
      </c>
      <c r="P143" s="13">
        <f t="shared" si="20"/>
        <v>0</v>
      </c>
      <c r="Q143" s="13">
        <f t="shared" si="20"/>
        <v>0</v>
      </c>
      <c r="R143" s="13">
        <f t="shared" si="20"/>
        <v>0</v>
      </c>
      <c r="S143" s="13">
        <f t="shared" si="20"/>
        <v>0</v>
      </c>
      <c r="T143" s="13">
        <f t="shared" si="20"/>
        <v>0</v>
      </c>
      <c r="U143" s="13">
        <f t="shared" si="20"/>
        <v>0</v>
      </c>
      <c r="V143" s="13">
        <f t="shared" si="20"/>
        <v>0</v>
      </c>
    </row>
    <row r="144" spans="1:22" s="28" customFormat="1" ht="31.5" outlineLevel="6">
      <c r="A144" s="5" t="s">
        <v>100</v>
      </c>
      <c r="B144" s="6" t="s">
        <v>74</v>
      </c>
      <c r="C144" s="6" t="s">
        <v>164</v>
      </c>
      <c r="D144" s="6" t="s">
        <v>99</v>
      </c>
      <c r="E144" s="6"/>
      <c r="F144" s="7">
        <f>F145+F146</f>
        <v>456.9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28" customFormat="1" ht="15.75" outlineLevel="6">
      <c r="A145" s="53" t="s">
        <v>96</v>
      </c>
      <c r="B145" s="54" t="s">
        <v>74</v>
      </c>
      <c r="C145" s="54" t="s">
        <v>164</v>
      </c>
      <c r="D145" s="54" t="s">
        <v>95</v>
      </c>
      <c r="E145" s="54"/>
      <c r="F145" s="55">
        <v>456.5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28" customFormat="1" ht="31.5" outlineLevel="6">
      <c r="A146" s="53" t="s">
        <v>97</v>
      </c>
      <c r="B146" s="54" t="s">
        <v>74</v>
      </c>
      <c r="C146" s="54" t="s">
        <v>164</v>
      </c>
      <c r="D146" s="54" t="s">
        <v>98</v>
      </c>
      <c r="E146" s="54"/>
      <c r="F146" s="55">
        <v>0.4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8" customFormat="1" ht="31.5" outlineLevel="6">
      <c r="A147" s="5" t="s">
        <v>101</v>
      </c>
      <c r="B147" s="6" t="s">
        <v>74</v>
      </c>
      <c r="C147" s="6" t="s">
        <v>164</v>
      </c>
      <c r="D147" s="6" t="s">
        <v>102</v>
      </c>
      <c r="E147" s="6"/>
      <c r="F147" s="7">
        <f>F148+F149</f>
        <v>81.1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8" customFormat="1" ht="31.5" outlineLevel="6">
      <c r="A148" s="53" t="s">
        <v>103</v>
      </c>
      <c r="B148" s="54" t="s">
        <v>74</v>
      </c>
      <c r="C148" s="54" t="s">
        <v>164</v>
      </c>
      <c r="D148" s="54" t="s">
        <v>104</v>
      </c>
      <c r="E148" s="54"/>
      <c r="F148" s="55">
        <v>0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28" customFormat="1" ht="31.5" outlineLevel="6">
      <c r="A149" s="53" t="s">
        <v>105</v>
      </c>
      <c r="B149" s="54" t="s">
        <v>74</v>
      </c>
      <c r="C149" s="54" t="s">
        <v>164</v>
      </c>
      <c r="D149" s="54" t="s">
        <v>106</v>
      </c>
      <c r="E149" s="54"/>
      <c r="F149" s="55">
        <v>81.1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8" customFormat="1" ht="31.5" outlineLevel="6">
      <c r="A150" s="70" t="s">
        <v>166</v>
      </c>
      <c r="B150" s="19" t="s">
        <v>74</v>
      </c>
      <c r="C150" s="19" t="s">
        <v>167</v>
      </c>
      <c r="D150" s="19" t="s">
        <v>5</v>
      </c>
      <c r="E150" s="19"/>
      <c r="F150" s="20">
        <f>F151+F153</f>
        <v>652</v>
      </c>
      <c r="G150" s="13">
        <f aca="true" t="shared" si="21" ref="G150:V150">G151</f>
        <v>0</v>
      </c>
      <c r="H150" s="13">
        <f t="shared" si="21"/>
        <v>0</v>
      </c>
      <c r="I150" s="13">
        <f t="shared" si="21"/>
        <v>0</v>
      </c>
      <c r="J150" s="13">
        <f t="shared" si="21"/>
        <v>0</v>
      </c>
      <c r="K150" s="13">
        <f t="shared" si="21"/>
        <v>0</v>
      </c>
      <c r="L150" s="13">
        <f t="shared" si="21"/>
        <v>0</v>
      </c>
      <c r="M150" s="13">
        <f t="shared" si="21"/>
        <v>0</v>
      </c>
      <c r="N150" s="13">
        <f t="shared" si="21"/>
        <v>0</v>
      </c>
      <c r="O150" s="13">
        <f t="shared" si="21"/>
        <v>0</v>
      </c>
      <c r="P150" s="13">
        <f t="shared" si="21"/>
        <v>0</v>
      </c>
      <c r="Q150" s="13">
        <f t="shared" si="21"/>
        <v>0</v>
      </c>
      <c r="R150" s="13">
        <f t="shared" si="21"/>
        <v>0</v>
      </c>
      <c r="S150" s="13">
        <f t="shared" si="21"/>
        <v>0</v>
      </c>
      <c r="T150" s="13">
        <f t="shared" si="21"/>
        <v>0</v>
      </c>
      <c r="U150" s="13">
        <f t="shared" si="21"/>
        <v>0</v>
      </c>
      <c r="V150" s="13">
        <f t="shared" si="21"/>
        <v>0</v>
      </c>
    </row>
    <row r="151" spans="1:22" s="28" customFormat="1" ht="31.5" outlineLevel="6">
      <c r="A151" s="5" t="s">
        <v>100</v>
      </c>
      <c r="B151" s="6" t="s">
        <v>74</v>
      </c>
      <c r="C151" s="6" t="s">
        <v>167</v>
      </c>
      <c r="D151" s="6" t="s">
        <v>99</v>
      </c>
      <c r="E151" s="6"/>
      <c r="F151" s="7">
        <f>F152</f>
        <v>619.4</v>
      </c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s="28" customFormat="1" ht="15.75" outlineLevel="6">
      <c r="A152" s="53" t="s">
        <v>96</v>
      </c>
      <c r="B152" s="54" t="s">
        <v>74</v>
      </c>
      <c r="C152" s="54" t="s">
        <v>167</v>
      </c>
      <c r="D152" s="54" t="s">
        <v>95</v>
      </c>
      <c r="E152" s="58"/>
      <c r="F152" s="55">
        <v>619.4</v>
      </c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 s="28" customFormat="1" ht="31.5" outlineLevel="6">
      <c r="A153" s="5" t="s">
        <v>101</v>
      </c>
      <c r="B153" s="6" t="s">
        <v>74</v>
      </c>
      <c r="C153" s="6" t="s">
        <v>167</v>
      </c>
      <c r="D153" s="6" t="s">
        <v>102</v>
      </c>
      <c r="E153" s="51"/>
      <c r="F153" s="7">
        <f>F154+F155</f>
        <v>32.6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s="28" customFormat="1" ht="31.5" outlineLevel="6">
      <c r="A154" s="53" t="s">
        <v>103</v>
      </c>
      <c r="B154" s="54" t="s">
        <v>74</v>
      </c>
      <c r="C154" s="54" t="s">
        <v>167</v>
      </c>
      <c r="D154" s="54" t="s">
        <v>104</v>
      </c>
      <c r="E154" s="58"/>
      <c r="F154" s="55">
        <v>0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2" s="28" customFormat="1" ht="31.5" outlineLevel="6">
      <c r="A155" s="53" t="s">
        <v>105</v>
      </c>
      <c r="B155" s="54" t="s">
        <v>74</v>
      </c>
      <c r="C155" s="54" t="s">
        <v>167</v>
      </c>
      <c r="D155" s="54" t="s">
        <v>106</v>
      </c>
      <c r="E155" s="58"/>
      <c r="F155" s="55">
        <v>32.6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1:22" s="28" customFormat="1" ht="15.75" outlineLevel="6">
      <c r="A156" s="14" t="s">
        <v>168</v>
      </c>
      <c r="B156" s="12" t="s">
        <v>74</v>
      </c>
      <c r="C156" s="12" t="s">
        <v>6</v>
      </c>
      <c r="D156" s="12" t="s">
        <v>5</v>
      </c>
      <c r="E156" s="12"/>
      <c r="F156" s="13">
        <f>F164+F171+F157</f>
        <v>366.15999999999997</v>
      </c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 s="28" customFormat="1" ht="31.5" outlineLevel="6">
      <c r="A157" s="70" t="s">
        <v>343</v>
      </c>
      <c r="B157" s="68" t="s">
        <v>74</v>
      </c>
      <c r="C157" s="68" t="s">
        <v>290</v>
      </c>
      <c r="D157" s="68" t="s">
        <v>5</v>
      </c>
      <c r="E157" s="68"/>
      <c r="F157" s="69">
        <f>F158+F161</f>
        <v>158.5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2" s="28" customFormat="1" ht="33.75" customHeight="1" outlineLevel="6">
      <c r="A158" s="5" t="s">
        <v>291</v>
      </c>
      <c r="B158" s="6" t="s">
        <v>74</v>
      </c>
      <c r="C158" s="6" t="s">
        <v>288</v>
      </c>
      <c r="D158" s="6" t="s">
        <v>5</v>
      </c>
      <c r="E158" s="12"/>
      <c r="F158" s="7">
        <f>F159</f>
        <v>138.5</v>
      </c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1:22" s="28" customFormat="1" ht="31.5" outlineLevel="6">
      <c r="A159" s="53" t="s">
        <v>101</v>
      </c>
      <c r="B159" s="54" t="s">
        <v>74</v>
      </c>
      <c r="C159" s="54" t="s">
        <v>288</v>
      </c>
      <c r="D159" s="54" t="s">
        <v>102</v>
      </c>
      <c r="E159" s="12"/>
      <c r="F159" s="55">
        <f>F160</f>
        <v>138.5</v>
      </c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1:22" s="28" customFormat="1" ht="31.5" outlineLevel="6">
      <c r="A160" s="53" t="s">
        <v>105</v>
      </c>
      <c r="B160" s="54" t="s">
        <v>74</v>
      </c>
      <c r="C160" s="54" t="s">
        <v>288</v>
      </c>
      <c r="D160" s="54" t="s">
        <v>106</v>
      </c>
      <c r="E160" s="12"/>
      <c r="F160" s="55">
        <v>138.5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1:22" s="28" customFormat="1" ht="31.5" outlineLevel="6">
      <c r="A161" s="5" t="s">
        <v>292</v>
      </c>
      <c r="B161" s="6" t="s">
        <v>74</v>
      </c>
      <c r="C161" s="6" t="s">
        <v>289</v>
      </c>
      <c r="D161" s="6" t="s">
        <v>5</v>
      </c>
      <c r="E161" s="12"/>
      <c r="F161" s="7">
        <f>F162</f>
        <v>20</v>
      </c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1:22" s="28" customFormat="1" ht="31.5" outlineLevel="6">
      <c r="A162" s="53" t="s">
        <v>101</v>
      </c>
      <c r="B162" s="54" t="s">
        <v>74</v>
      </c>
      <c r="C162" s="54" t="s">
        <v>289</v>
      </c>
      <c r="D162" s="54" t="s">
        <v>102</v>
      </c>
      <c r="E162" s="12"/>
      <c r="F162" s="55">
        <f>F163</f>
        <v>20</v>
      </c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1:22" s="28" customFormat="1" ht="31.5" outlineLevel="6">
      <c r="A163" s="53" t="s">
        <v>105</v>
      </c>
      <c r="B163" s="54" t="s">
        <v>74</v>
      </c>
      <c r="C163" s="54" t="s">
        <v>289</v>
      </c>
      <c r="D163" s="54" t="s">
        <v>106</v>
      </c>
      <c r="E163" s="12"/>
      <c r="F163" s="55">
        <v>20</v>
      </c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1:22" s="28" customFormat="1" ht="15.75" outlineLevel="6">
      <c r="A164" s="56" t="s">
        <v>344</v>
      </c>
      <c r="B164" s="19" t="s">
        <v>74</v>
      </c>
      <c r="C164" s="19" t="s">
        <v>49</v>
      </c>
      <c r="D164" s="19" t="s">
        <v>5</v>
      </c>
      <c r="E164" s="19"/>
      <c r="F164" s="20">
        <f>F165+F168</f>
        <v>107.66</v>
      </c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1:22" s="28" customFormat="1" ht="31.5" outlineLevel="6">
      <c r="A165" s="5" t="s">
        <v>170</v>
      </c>
      <c r="B165" s="6" t="s">
        <v>74</v>
      </c>
      <c r="C165" s="6" t="s">
        <v>169</v>
      </c>
      <c r="D165" s="6" t="s">
        <v>5</v>
      </c>
      <c r="E165" s="6"/>
      <c r="F165" s="7">
        <f>F166</f>
        <v>67.66</v>
      </c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  <row r="166" spans="1:22" s="28" customFormat="1" ht="31.5" outlineLevel="6">
      <c r="A166" s="53" t="s">
        <v>101</v>
      </c>
      <c r="B166" s="54" t="s">
        <v>74</v>
      </c>
      <c r="C166" s="54" t="s">
        <v>169</v>
      </c>
      <c r="D166" s="54" t="s">
        <v>102</v>
      </c>
      <c r="E166" s="54"/>
      <c r="F166" s="55">
        <f>F167</f>
        <v>67.66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</row>
    <row r="167" spans="1:22" s="28" customFormat="1" ht="31.5" outlineLevel="6">
      <c r="A167" s="53" t="s">
        <v>105</v>
      </c>
      <c r="B167" s="54" t="s">
        <v>74</v>
      </c>
      <c r="C167" s="54" t="s">
        <v>169</v>
      </c>
      <c r="D167" s="54" t="s">
        <v>106</v>
      </c>
      <c r="E167" s="54"/>
      <c r="F167" s="55">
        <v>67.66</v>
      </c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</row>
    <row r="168" spans="1:22" s="28" customFormat="1" ht="31.5" outlineLevel="6">
      <c r="A168" s="5" t="s">
        <v>171</v>
      </c>
      <c r="B168" s="6" t="s">
        <v>74</v>
      </c>
      <c r="C168" s="6" t="s">
        <v>172</v>
      </c>
      <c r="D168" s="6" t="s">
        <v>5</v>
      </c>
      <c r="E168" s="6"/>
      <c r="F168" s="7">
        <f>F169</f>
        <v>40</v>
      </c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1:22" s="28" customFormat="1" ht="31.5" outlineLevel="6">
      <c r="A169" s="53" t="s">
        <v>101</v>
      </c>
      <c r="B169" s="54" t="s">
        <v>74</v>
      </c>
      <c r="C169" s="54" t="s">
        <v>172</v>
      </c>
      <c r="D169" s="54" t="s">
        <v>102</v>
      </c>
      <c r="E169" s="54"/>
      <c r="F169" s="55">
        <f>F170</f>
        <v>40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</row>
    <row r="170" spans="1:22" s="28" customFormat="1" ht="31.5" outlineLevel="6">
      <c r="A170" s="53" t="s">
        <v>105</v>
      </c>
      <c r="B170" s="54" t="s">
        <v>74</v>
      </c>
      <c r="C170" s="54" t="s">
        <v>172</v>
      </c>
      <c r="D170" s="54" t="s">
        <v>106</v>
      </c>
      <c r="E170" s="54"/>
      <c r="F170" s="55">
        <v>40</v>
      </c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</row>
    <row r="171" spans="1:22" s="28" customFormat="1" ht="31.5" outlineLevel="6">
      <c r="A171" s="56" t="s">
        <v>345</v>
      </c>
      <c r="B171" s="19" t="s">
        <v>74</v>
      </c>
      <c r="C171" s="19" t="s">
        <v>173</v>
      </c>
      <c r="D171" s="19" t="s">
        <v>5</v>
      </c>
      <c r="E171" s="19"/>
      <c r="F171" s="20">
        <f>F172</f>
        <v>100</v>
      </c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</row>
    <row r="172" spans="1:22" s="28" customFormat="1" ht="47.25" outlineLevel="6">
      <c r="A172" s="5" t="s">
        <v>174</v>
      </c>
      <c r="B172" s="6" t="s">
        <v>74</v>
      </c>
      <c r="C172" s="6" t="s">
        <v>175</v>
      </c>
      <c r="D172" s="6" t="s">
        <v>5</v>
      </c>
      <c r="E172" s="6"/>
      <c r="F172" s="7">
        <f>F173</f>
        <v>100</v>
      </c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</row>
    <row r="173" spans="1:22" s="28" customFormat="1" ht="31.5" outlineLevel="6">
      <c r="A173" s="53" t="s">
        <v>101</v>
      </c>
      <c r="B173" s="54" t="s">
        <v>74</v>
      </c>
      <c r="C173" s="54" t="s">
        <v>175</v>
      </c>
      <c r="D173" s="54" t="s">
        <v>102</v>
      </c>
      <c r="E173" s="54"/>
      <c r="F173" s="55">
        <f>F174</f>
        <v>100</v>
      </c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</row>
    <row r="174" spans="1:22" s="28" customFormat="1" ht="31.5" outlineLevel="6">
      <c r="A174" s="53" t="s">
        <v>105</v>
      </c>
      <c r="B174" s="54" t="s">
        <v>74</v>
      </c>
      <c r="C174" s="54" t="s">
        <v>175</v>
      </c>
      <c r="D174" s="54" t="s">
        <v>106</v>
      </c>
      <c r="E174" s="54"/>
      <c r="F174" s="55">
        <v>100</v>
      </c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</row>
    <row r="175" spans="1:22" s="28" customFormat="1" ht="15.75" outlineLevel="6">
      <c r="A175" s="71" t="s">
        <v>177</v>
      </c>
      <c r="B175" s="34" t="s">
        <v>178</v>
      </c>
      <c r="C175" s="34" t="s">
        <v>6</v>
      </c>
      <c r="D175" s="34" t="s">
        <v>5</v>
      </c>
      <c r="E175" s="49"/>
      <c r="F175" s="72">
        <f>F176</f>
        <v>1502.4</v>
      </c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</row>
    <row r="176" spans="1:25" ht="15.75" outlineLevel="6">
      <c r="A176" s="73" t="s">
        <v>86</v>
      </c>
      <c r="B176" s="9" t="s">
        <v>87</v>
      </c>
      <c r="C176" s="9" t="s">
        <v>6</v>
      </c>
      <c r="D176" s="9" t="s">
        <v>5</v>
      </c>
      <c r="E176" s="74" t="s">
        <v>5</v>
      </c>
      <c r="F176" s="75">
        <f>F177</f>
        <v>1502.4</v>
      </c>
      <c r="G176" s="35" t="e">
        <f>#REF!</f>
        <v>#REF!</v>
      </c>
      <c r="H176" s="35" t="e">
        <f>#REF!</f>
        <v>#REF!</v>
      </c>
      <c r="I176" s="35" t="e">
        <f>#REF!</f>
        <v>#REF!</v>
      </c>
      <c r="J176" s="35" t="e">
        <f>#REF!</f>
        <v>#REF!</v>
      </c>
      <c r="K176" s="35" t="e">
        <f>#REF!</f>
        <v>#REF!</v>
      </c>
      <c r="L176" s="35" t="e">
        <f>#REF!</f>
        <v>#REF!</v>
      </c>
      <c r="M176" s="35" t="e">
        <f>#REF!</f>
        <v>#REF!</v>
      </c>
      <c r="N176" s="35" t="e">
        <f>#REF!</f>
        <v>#REF!</v>
      </c>
      <c r="O176" s="35" t="e">
        <f>#REF!</f>
        <v>#REF!</v>
      </c>
      <c r="P176" s="35" t="e">
        <f>#REF!</f>
        <v>#REF!</v>
      </c>
      <c r="Q176" s="35" t="e">
        <f>#REF!</f>
        <v>#REF!</v>
      </c>
      <c r="R176" s="35" t="e">
        <f>#REF!</f>
        <v>#REF!</v>
      </c>
      <c r="S176" s="35" t="e">
        <f>#REF!</f>
        <v>#REF!</v>
      </c>
      <c r="T176" s="35" t="e">
        <f>#REF!</f>
        <v>#REF!</v>
      </c>
      <c r="U176" s="35" t="e">
        <f>#REF!</f>
        <v>#REF!</v>
      </c>
      <c r="V176" s="40" t="e">
        <f>#REF!</f>
        <v>#REF!</v>
      </c>
      <c r="W176" s="52"/>
      <c r="X176" s="44"/>
      <c r="Y176" s="45"/>
    </row>
    <row r="177" spans="1:25" ht="31.5" outlineLevel="6">
      <c r="A177" s="22" t="s">
        <v>144</v>
      </c>
      <c r="B177" s="12" t="s">
        <v>87</v>
      </c>
      <c r="C177" s="12" t="s">
        <v>145</v>
      </c>
      <c r="D177" s="12" t="s">
        <v>5</v>
      </c>
      <c r="E177" s="50"/>
      <c r="F177" s="36">
        <f>F178</f>
        <v>1502.4</v>
      </c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41"/>
      <c r="W177" s="46"/>
      <c r="X177" s="47"/>
      <c r="Y177" s="45"/>
    </row>
    <row r="178" spans="1:25" ht="31.5" outlineLevel="6">
      <c r="A178" s="22" t="s">
        <v>149</v>
      </c>
      <c r="B178" s="12" t="s">
        <v>87</v>
      </c>
      <c r="C178" s="12" t="s">
        <v>146</v>
      </c>
      <c r="D178" s="12" t="s">
        <v>5</v>
      </c>
      <c r="E178" s="50"/>
      <c r="F178" s="36">
        <f>F179</f>
        <v>1502.4</v>
      </c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41"/>
      <c r="W178" s="46"/>
      <c r="X178" s="47"/>
      <c r="Y178" s="45"/>
    </row>
    <row r="179" spans="1:25" ht="31.5" outlineLevel="6">
      <c r="A179" s="59" t="s">
        <v>43</v>
      </c>
      <c r="B179" s="19" t="s">
        <v>87</v>
      </c>
      <c r="C179" s="19" t="s">
        <v>176</v>
      </c>
      <c r="D179" s="19" t="s">
        <v>5</v>
      </c>
      <c r="E179" s="60" t="s">
        <v>5</v>
      </c>
      <c r="F179" s="61">
        <f>F180</f>
        <v>1502.4</v>
      </c>
      <c r="G179" s="37">
        <f>G180</f>
        <v>1397.92</v>
      </c>
      <c r="H179" s="37">
        <f aca="true" t="shared" si="22" ref="H179:V179">H180</f>
        <v>0</v>
      </c>
      <c r="I179" s="37">
        <f t="shared" si="22"/>
        <v>0</v>
      </c>
      <c r="J179" s="37">
        <f t="shared" si="22"/>
        <v>0</v>
      </c>
      <c r="K179" s="37">
        <f t="shared" si="22"/>
        <v>0</v>
      </c>
      <c r="L179" s="37">
        <f t="shared" si="22"/>
        <v>0</v>
      </c>
      <c r="M179" s="37">
        <f t="shared" si="22"/>
        <v>0</v>
      </c>
      <c r="N179" s="37">
        <f t="shared" si="22"/>
        <v>0</v>
      </c>
      <c r="O179" s="37">
        <f t="shared" si="22"/>
        <v>0</v>
      </c>
      <c r="P179" s="37">
        <f t="shared" si="22"/>
        <v>0</v>
      </c>
      <c r="Q179" s="37">
        <f t="shared" si="22"/>
        <v>0</v>
      </c>
      <c r="R179" s="37">
        <f t="shared" si="22"/>
        <v>0</v>
      </c>
      <c r="S179" s="37">
        <f t="shared" si="22"/>
        <v>0</v>
      </c>
      <c r="T179" s="37">
        <f t="shared" si="22"/>
        <v>0</v>
      </c>
      <c r="U179" s="37">
        <f t="shared" si="22"/>
        <v>0</v>
      </c>
      <c r="V179" s="42">
        <f t="shared" si="22"/>
        <v>0</v>
      </c>
      <c r="W179" s="43"/>
      <c r="X179" s="44"/>
      <c r="Y179" s="45"/>
    </row>
    <row r="180" spans="1:25" ht="15.75" outlineLevel="6">
      <c r="A180" s="27" t="s">
        <v>123</v>
      </c>
      <c r="B180" s="6" t="s">
        <v>87</v>
      </c>
      <c r="C180" s="6" t="s">
        <v>176</v>
      </c>
      <c r="D180" s="6" t="s">
        <v>124</v>
      </c>
      <c r="E180" s="51" t="s">
        <v>19</v>
      </c>
      <c r="F180" s="37">
        <v>1502.4</v>
      </c>
      <c r="G180" s="37">
        <v>1397.92</v>
      </c>
      <c r="H180" s="38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39"/>
      <c r="W180" s="43"/>
      <c r="X180" s="48"/>
      <c r="Y180" s="45"/>
    </row>
    <row r="181" spans="1:22" s="28" customFormat="1" ht="32.25" customHeight="1" outlineLevel="6">
      <c r="A181" s="16" t="s">
        <v>62</v>
      </c>
      <c r="B181" s="17" t="s">
        <v>61</v>
      </c>
      <c r="C181" s="17" t="s">
        <v>6</v>
      </c>
      <c r="D181" s="17" t="s">
        <v>5</v>
      </c>
      <c r="E181" s="17"/>
      <c r="F181" s="18">
        <f aca="true" t="shared" si="23" ref="F181:F186">F182</f>
        <v>50</v>
      </c>
      <c r="G181" s="18">
        <f aca="true" t="shared" si="24" ref="G181:V181">G182</f>
        <v>0</v>
      </c>
      <c r="H181" s="18">
        <f t="shared" si="24"/>
        <v>0</v>
      </c>
      <c r="I181" s="18">
        <f t="shared" si="24"/>
        <v>0</v>
      </c>
      <c r="J181" s="18">
        <f t="shared" si="24"/>
        <v>0</v>
      </c>
      <c r="K181" s="18">
        <f t="shared" si="24"/>
        <v>0</v>
      </c>
      <c r="L181" s="18">
        <f t="shared" si="24"/>
        <v>0</v>
      </c>
      <c r="M181" s="18">
        <f t="shared" si="24"/>
        <v>0</v>
      </c>
      <c r="N181" s="18">
        <f t="shared" si="24"/>
        <v>0</v>
      </c>
      <c r="O181" s="18">
        <f t="shared" si="24"/>
        <v>0</v>
      </c>
      <c r="P181" s="18">
        <f t="shared" si="24"/>
        <v>0</v>
      </c>
      <c r="Q181" s="18">
        <f t="shared" si="24"/>
        <v>0</v>
      </c>
      <c r="R181" s="18">
        <f t="shared" si="24"/>
        <v>0</v>
      </c>
      <c r="S181" s="18">
        <f t="shared" si="24"/>
        <v>0</v>
      </c>
      <c r="T181" s="18">
        <f t="shared" si="24"/>
        <v>0</v>
      </c>
      <c r="U181" s="18">
        <f t="shared" si="24"/>
        <v>0</v>
      </c>
      <c r="V181" s="18">
        <f t="shared" si="24"/>
        <v>0</v>
      </c>
    </row>
    <row r="182" spans="1:22" s="28" customFormat="1" ht="48" customHeight="1" outlineLevel="3">
      <c r="A182" s="8" t="s">
        <v>35</v>
      </c>
      <c r="B182" s="9" t="s">
        <v>11</v>
      </c>
      <c r="C182" s="9" t="s">
        <v>6</v>
      </c>
      <c r="D182" s="9" t="s">
        <v>5</v>
      </c>
      <c r="E182" s="9"/>
      <c r="F182" s="10">
        <f t="shared" si="23"/>
        <v>50</v>
      </c>
      <c r="G182" s="10">
        <f aca="true" t="shared" si="25" ref="G182:V182">G184</f>
        <v>0</v>
      </c>
      <c r="H182" s="10">
        <f t="shared" si="25"/>
        <v>0</v>
      </c>
      <c r="I182" s="10">
        <f t="shared" si="25"/>
        <v>0</v>
      </c>
      <c r="J182" s="10">
        <f t="shared" si="25"/>
        <v>0</v>
      </c>
      <c r="K182" s="10">
        <f t="shared" si="25"/>
        <v>0</v>
      </c>
      <c r="L182" s="10">
        <f t="shared" si="25"/>
        <v>0</v>
      </c>
      <c r="M182" s="10">
        <f t="shared" si="25"/>
        <v>0</v>
      </c>
      <c r="N182" s="10">
        <f t="shared" si="25"/>
        <v>0</v>
      </c>
      <c r="O182" s="10">
        <f t="shared" si="25"/>
        <v>0</v>
      </c>
      <c r="P182" s="10">
        <f t="shared" si="25"/>
        <v>0</v>
      </c>
      <c r="Q182" s="10">
        <f t="shared" si="25"/>
        <v>0</v>
      </c>
      <c r="R182" s="10">
        <f t="shared" si="25"/>
        <v>0</v>
      </c>
      <c r="S182" s="10">
        <f t="shared" si="25"/>
        <v>0</v>
      </c>
      <c r="T182" s="10">
        <f t="shared" si="25"/>
        <v>0</v>
      </c>
      <c r="U182" s="10">
        <f t="shared" si="25"/>
        <v>0</v>
      </c>
      <c r="V182" s="10">
        <f t="shared" si="25"/>
        <v>0</v>
      </c>
    </row>
    <row r="183" spans="1:22" s="28" customFormat="1" ht="34.5" customHeight="1" outlineLevel="3">
      <c r="A183" s="22" t="s">
        <v>144</v>
      </c>
      <c r="B183" s="9" t="s">
        <v>11</v>
      </c>
      <c r="C183" s="9" t="s">
        <v>145</v>
      </c>
      <c r="D183" s="9" t="s">
        <v>5</v>
      </c>
      <c r="E183" s="9"/>
      <c r="F183" s="10">
        <f t="shared" si="23"/>
        <v>50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s="28" customFormat="1" ht="30.75" customHeight="1" outlineLevel="3">
      <c r="A184" s="22" t="s">
        <v>149</v>
      </c>
      <c r="B184" s="12" t="s">
        <v>11</v>
      </c>
      <c r="C184" s="12" t="s">
        <v>146</v>
      </c>
      <c r="D184" s="12" t="s">
        <v>5</v>
      </c>
      <c r="E184" s="12"/>
      <c r="F184" s="13">
        <f t="shared" si="23"/>
        <v>50</v>
      </c>
      <c r="G184" s="13">
        <f aca="true" t="shared" si="26" ref="G184:V185">G185</f>
        <v>0</v>
      </c>
      <c r="H184" s="13">
        <f t="shared" si="26"/>
        <v>0</v>
      </c>
      <c r="I184" s="13">
        <f t="shared" si="26"/>
        <v>0</v>
      </c>
      <c r="J184" s="13">
        <f t="shared" si="26"/>
        <v>0</v>
      </c>
      <c r="K184" s="13">
        <f t="shared" si="26"/>
        <v>0</v>
      </c>
      <c r="L184" s="13">
        <f t="shared" si="26"/>
        <v>0</v>
      </c>
      <c r="M184" s="13">
        <f t="shared" si="26"/>
        <v>0</v>
      </c>
      <c r="N184" s="13">
        <f t="shared" si="26"/>
        <v>0</v>
      </c>
      <c r="O184" s="13">
        <f t="shared" si="26"/>
        <v>0</v>
      </c>
      <c r="P184" s="13">
        <f t="shared" si="26"/>
        <v>0</v>
      </c>
      <c r="Q184" s="13">
        <f t="shared" si="26"/>
        <v>0</v>
      </c>
      <c r="R184" s="13">
        <f t="shared" si="26"/>
        <v>0</v>
      </c>
      <c r="S184" s="13">
        <f t="shared" si="26"/>
        <v>0</v>
      </c>
      <c r="T184" s="13">
        <f t="shared" si="26"/>
        <v>0</v>
      </c>
      <c r="U184" s="13">
        <f t="shared" si="26"/>
        <v>0</v>
      </c>
      <c r="V184" s="13">
        <f t="shared" si="26"/>
        <v>0</v>
      </c>
    </row>
    <row r="185" spans="1:22" s="28" customFormat="1" ht="32.25" customHeight="1" outlineLevel="4">
      <c r="A185" s="56" t="s">
        <v>179</v>
      </c>
      <c r="B185" s="19" t="s">
        <v>11</v>
      </c>
      <c r="C185" s="19" t="s">
        <v>180</v>
      </c>
      <c r="D185" s="19" t="s">
        <v>5</v>
      </c>
      <c r="E185" s="19"/>
      <c r="F185" s="20">
        <f t="shared" si="23"/>
        <v>50</v>
      </c>
      <c r="G185" s="7">
        <f t="shared" si="26"/>
        <v>0</v>
      </c>
      <c r="H185" s="7">
        <f t="shared" si="26"/>
        <v>0</v>
      </c>
      <c r="I185" s="7">
        <f t="shared" si="26"/>
        <v>0</v>
      </c>
      <c r="J185" s="7">
        <f t="shared" si="26"/>
        <v>0</v>
      </c>
      <c r="K185" s="7">
        <f t="shared" si="26"/>
        <v>0</v>
      </c>
      <c r="L185" s="7">
        <f t="shared" si="26"/>
        <v>0</v>
      </c>
      <c r="M185" s="7">
        <f t="shared" si="26"/>
        <v>0</v>
      </c>
      <c r="N185" s="7">
        <f t="shared" si="26"/>
        <v>0</v>
      </c>
      <c r="O185" s="7">
        <f t="shared" si="26"/>
        <v>0</v>
      </c>
      <c r="P185" s="7">
        <f t="shared" si="26"/>
        <v>0</v>
      </c>
      <c r="Q185" s="7">
        <f t="shared" si="26"/>
        <v>0</v>
      </c>
      <c r="R185" s="7">
        <f t="shared" si="26"/>
        <v>0</v>
      </c>
      <c r="S185" s="7">
        <f t="shared" si="26"/>
        <v>0</v>
      </c>
      <c r="T185" s="7">
        <f t="shared" si="26"/>
        <v>0</v>
      </c>
      <c r="U185" s="7">
        <f t="shared" si="26"/>
        <v>0</v>
      </c>
      <c r="V185" s="7">
        <f t="shared" si="26"/>
        <v>0</v>
      </c>
    </row>
    <row r="186" spans="1:22" s="28" customFormat="1" ht="31.5" outlineLevel="5">
      <c r="A186" s="5" t="s">
        <v>101</v>
      </c>
      <c r="B186" s="6" t="s">
        <v>11</v>
      </c>
      <c r="C186" s="6" t="s">
        <v>180</v>
      </c>
      <c r="D186" s="6" t="s">
        <v>102</v>
      </c>
      <c r="E186" s="6"/>
      <c r="F186" s="7">
        <f t="shared" si="23"/>
        <v>50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s="28" customFormat="1" ht="31.5" outlineLevel="5">
      <c r="A187" s="53" t="s">
        <v>105</v>
      </c>
      <c r="B187" s="54" t="s">
        <v>11</v>
      </c>
      <c r="C187" s="54" t="s">
        <v>180</v>
      </c>
      <c r="D187" s="54" t="s">
        <v>106</v>
      </c>
      <c r="E187" s="54"/>
      <c r="F187" s="55">
        <v>50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8" customFormat="1" ht="18.75" outlineLevel="6">
      <c r="A188" s="16" t="s">
        <v>60</v>
      </c>
      <c r="B188" s="17" t="s">
        <v>59</v>
      </c>
      <c r="C188" s="17" t="s">
        <v>6</v>
      </c>
      <c r="D188" s="17" t="s">
        <v>5</v>
      </c>
      <c r="E188" s="17"/>
      <c r="F188" s="87">
        <f>F195+F212+F189</f>
        <v>13165.109999999999</v>
      </c>
      <c r="G188" s="18" t="e">
        <f aca="true" t="shared" si="27" ref="G188:V188">G195+G212</f>
        <v>#REF!</v>
      </c>
      <c r="H188" s="18" t="e">
        <f t="shared" si="27"/>
        <v>#REF!</v>
      </c>
      <c r="I188" s="18" t="e">
        <f t="shared" si="27"/>
        <v>#REF!</v>
      </c>
      <c r="J188" s="18" t="e">
        <f t="shared" si="27"/>
        <v>#REF!</v>
      </c>
      <c r="K188" s="18" t="e">
        <f t="shared" si="27"/>
        <v>#REF!</v>
      </c>
      <c r="L188" s="18" t="e">
        <f t="shared" si="27"/>
        <v>#REF!</v>
      </c>
      <c r="M188" s="18" t="e">
        <f t="shared" si="27"/>
        <v>#REF!</v>
      </c>
      <c r="N188" s="18" t="e">
        <f t="shared" si="27"/>
        <v>#REF!</v>
      </c>
      <c r="O188" s="18" t="e">
        <f t="shared" si="27"/>
        <v>#REF!</v>
      </c>
      <c r="P188" s="18" t="e">
        <f t="shared" si="27"/>
        <v>#REF!</v>
      </c>
      <c r="Q188" s="18" t="e">
        <f t="shared" si="27"/>
        <v>#REF!</v>
      </c>
      <c r="R188" s="18" t="e">
        <f t="shared" si="27"/>
        <v>#REF!</v>
      </c>
      <c r="S188" s="18" t="e">
        <f t="shared" si="27"/>
        <v>#REF!</v>
      </c>
      <c r="T188" s="18" t="e">
        <f t="shared" si="27"/>
        <v>#REF!</v>
      </c>
      <c r="U188" s="18" t="e">
        <f t="shared" si="27"/>
        <v>#REF!</v>
      </c>
      <c r="V188" s="18" t="e">
        <f t="shared" si="27"/>
        <v>#REF!</v>
      </c>
    </row>
    <row r="189" spans="1:22" s="28" customFormat="1" ht="18.75" outlineLevel="6">
      <c r="A189" s="76" t="s">
        <v>318</v>
      </c>
      <c r="B189" s="9" t="s">
        <v>320</v>
      </c>
      <c r="C189" s="9" t="s">
        <v>6</v>
      </c>
      <c r="D189" s="9" t="s">
        <v>5</v>
      </c>
      <c r="E189" s="9"/>
      <c r="F189" s="88">
        <f>F190</f>
        <v>400.96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28" customFormat="1" ht="31.5" outlineLevel="6">
      <c r="A190" s="22" t="s">
        <v>144</v>
      </c>
      <c r="B190" s="9" t="s">
        <v>320</v>
      </c>
      <c r="C190" s="9" t="s">
        <v>145</v>
      </c>
      <c r="D190" s="9" t="s">
        <v>5</v>
      </c>
      <c r="E190" s="9"/>
      <c r="F190" s="88">
        <f>F191</f>
        <v>400.96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28" customFormat="1" ht="31.5" outlineLevel="6">
      <c r="A191" s="22" t="s">
        <v>149</v>
      </c>
      <c r="B191" s="9" t="s">
        <v>320</v>
      </c>
      <c r="C191" s="9" t="s">
        <v>146</v>
      </c>
      <c r="D191" s="9" t="s">
        <v>5</v>
      </c>
      <c r="E191" s="9"/>
      <c r="F191" s="88">
        <f>F192</f>
        <v>400.96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28" customFormat="1" ht="47.25" outlineLevel="6">
      <c r="A192" s="70" t="s">
        <v>319</v>
      </c>
      <c r="B192" s="19" t="s">
        <v>320</v>
      </c>
      <c r="C192" s="19" t="s">
        <v>321</v>
      </c>
      <c r="D192" s="19" t="s">
        <v>5</v>
      </c>
      <c r="E192" s="19"/>
      <c r="F192" s="90">
        <f>F193</f>
        <v>400.96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8" customFormat="1" ht="31.5" outlineLevel="6">
      <c r="A193" s="5" t="s">
        <v>101</v>
      </c>
      <c r="B193" s="6" t="s">
        <v>320</v>
      </c>
      <c r="C193" s="6" t="s">
        <v>321</v>
      </c>
      <c r="D193" s="6" t="s">
        <v>102</v>
      </c>
      <c r="E193" s="6"/>
      <c r="F193" s="91">
        <f>F194</f>
        <v>400.96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28" customFormat="1" ht="31.5" outlineLevel="6">
      <c r="A194" s="53" t="s">
        <v>105</v>
      </c>
      <c r="B194" s="54" t="s">
        <v>320</v>
      </c>
      <c r="C194" s="54" t="s">
        <v>321</v>
      </c>
      <c r="D194" s="54" t="s">
        <v>106</v>
      </c>
      <c r="E194" s="54"/>
      <c r="F194" s="92">
        <v>400.96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28" customFormat="1" ht="15.75" outlineLevel="6">
      <c r="A195" s="22" t="s">
        <v>66</v>
      </c>
      <c r="B195" s="9" t="s">
        <v>65</v>
      </c>
      <c r="C195" s="9" t="s">
        <v>6</v>
      </c>
      <c r="D195" s="9" t="s">
        <v>5</v>
      </c>
      <c r="E195" s="9"/>
      <c r="F195" s="88">
        <f>F196+F208</f>
        <v>11700</v>
      </c>
      <c r="G195" s="10">
        <f aca="true" t="shared" si="28" ref="G195:V196">G196</f>
        <v>0</v>
      </c>
      <c r="H195" s="10">
        <f t="shared" si="28"/>
        <v>0</v>
      </c>
      <c r="I195" s="10">
        <f t="shared" si="28"/>
        <v>0</v>
      </c>
      <c r="J195" s="10">
        <f t="shared" si="28"/>
        <v>0</v>
      </c>
      <c r="K195" s="10">
        <f t="shared" si="28"/>
        <v>0</v>
      </c>
      <c r="L195" s="10">
        <f t="shared" si="28"/>
        <v>0</v>
      </c>
      <c r="M195" s="10">
        <f t="shared" si="28"/>
        <v>0</v>
      </c>
      <c r="N195" s="10">
        <f t="shared" si="28"/>
        <v>0</v>
      </c>
      <c r="O195" s="10">
        <f t="shared" si="28"/>
        <v>0</v>
      </c>
      <c r="P195" s="10">
        <f t="shared" si="28"/>
        <v>0</v>
      </c>
      <c r="Q195" s="10">
        <f t="shared" si="28"/>
        <v>0</v>
      </c>
      <c r="R195" s="10">
        <f t="shared" si="28"/>
        <v>0</v>
      </c>
      <c r="S195" s="10">
        <f t="shared" si="28"/>
        <v>0</v>
      </c>
      <c r="T195" s="10">
        <f t="shared" si="28"/>
        <v>0</v>
      </c>
      <c r="U195" s="10">
        <f t="shared" si="28"/>
        <v>0</v>
      </c>
      <c r="V195" s="10">
        <f t="shared" si="28"/>
        <v>0</v>
      </c>
    </row>
    <row r="196" spans="1:22" s="28" customFormat="1" ht="31.5" outlineLevel="6">
      <c r="A196" s="8" t="s">
        <v>346</v>
      </c>
      <c r="B196" s="12" t="s">
        <v>65</v>
      </c>
      <c r="C196" s="12" t="s">
        <v>181</v>
      </c>
      <c r="D196" s="12" t="s">
        <v>5</v>
      </c>
      <c r="E196" s="12"/>
      <c r="F196" s="94">
        <f>F197+F205+F200+F203</f>
        <v>11700</v>
      </c>
      <c r="G196" s="13">
        <f t="shared" si="28"/>
        <v>0</v>
      </c>
      <c r="H196" s="13">
        <f t="shared" si="28"/>
        <v>0</v>
      </c>
      <c r="I196" s="13">
        <f t="shared" si="28"/>
        <v>0</v>
      </c>
      <c r="J196" s="13">
        <f t="shared" si="28"/>
        <v>0</v>
      </c>
      <c r="K196" s="13">
        <f t="shared" si="28"/>
        <v>0</v>
      </c>
      <c r="L196" s="13">
        <f t="shared" si="28"/>
        <v>0</v>
      </c>
      <c r="M196" s="13">
        <f t="shared" si="28"/>
        <v>0</v>
      </c>
      <c r="N196" s="13">
        <f t="shared" si="28"/>
        <v>0</v>
      </c>
      <c r="O196" s="13">
        <f t="shared" si="28"/>
        <v>0</v>
      </c>
      <c r="P196" s="13">
        <f t="shared" si="28"/>
        <v>0</v>
      </c>
      <c r="Q196" s="13">
        <f t="shared" si="28"/>
        <v>0</v>
      </c>
      <c r="R196" s="13">
        <f t="shared" si="28"/>
        <v>0</v>
      </c>
      <c r="S196" s="13">
        <f t="shared" si="28"/>
        <v>0</v>
      </c>
      <c r="T196" s="13">
        <f t="shared" si="28"/>
        <v>0</v>
      </c>
      <c r="U196" s="13">
        <f t="shared" si="28"/>
        <v>0</v>
      </c>
      <c r="V196" s="13">
        <f t="shared" si="28"/>
        <v>0</v>
      </c>
    </row>
    <row r="197" spans="1:22" s="28" customFormat="1" ht="51.75" customHeight="1" outlineLevel="6">
      <c r="A197" s="56" t="s">
        <v>182</v>
      </c>
      <c r="B197" s="19" t="s">
        <v>65</v>
      </c>
      <c r="C197" s="19" t="s">
        <v>183</v>
      </c>
      <c r="D197" s="19" t="s">
        <v>5</v>
      </c>
      <c r="E197" s="19"/>
      <c r="F197" s="90">
        <f>F198</f>
        <v>2892.92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28" customFormat="1" ht="31.5" outlineLevel="6">
      <c r="A198" s="5" t="s">
        <v>101</v>
      </c>
      <c r="B198" s="6" t="s">
        <v>65</v>
      </c>
      <c r="C198" s="6" t="s">
        <v>183</v>
      </c>
      <c r="D198" s="6" t="s">
        <v>102</v>
      </c>
      <c r="E198" s="6"/>
      <c r="F198" s="91">
        <f>F199</f>
        <v>2892.92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8" customFormat="1" ht="31.5" outlineLevel="6">
      <c r="A199" s="53" t="s">
        <v>105</v>
      </c>
      <c r="B199" s="54" t="s">
        <v>65</v>
      </c>
      <c r="C199" s="54" t="s">
        <v>183</v>
      </c>
      <c r="D199" s="54" t="s">
        <v>106</v>
      </c>
      <c r="E199" s="54"/>
      <c r="F199" s="92">
        <v>2892.92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8" customFormat="1" ht="49.5" customHeight="1" outlineLevel="6">
      <c r="A200" s="56" t="s">
        <v>335</v>
      </c>
      <c r="B200" s="19" t="s">
        <v>65</v>
      </c>
      <c r="C200" s="19" t="s">
        <v>333</v>
      </c>
      <c r="D200" s="19" t="s">
        <v>5</v>
      </c>
      <c r="E200" s="19"/>
      <c r="F200" s="90">
        <f>F201</f>
        <v>3091.2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8" customFormat="1" ht="31.5" outlineLevel="6">
      <c r="A201" s="5" t="s">
        <v>101</v>
      </c>
      <c r="B201" s="6" t="s">
        <v>65</v>
      </c>
      <c r="C201" s="6" t="s">
        <v>333</v>
      </c>
      <c r="D201" s="6" t="s">
        <v>102</v>
      </c>
      <c r="E201" s="6"/>
      <c r="F201" s="91">
        <f>F202</f>
        <v>3091.2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8" customFormat="1" ht="31.5" outlineLevel="6">
      <c r="A202" s="53" t="s">
        <v>105</v>
      </c>
      <c r="B202" s="54" t="s">
        <v>65</v>
      </c>
      <c r="C202" s="54" t="s">
        <v>333</v>
      </c>
      <c r="D202" s="54" t="s">
        <v>106</v>
      </c>
      <c r="E202" s="54"/>
      <c r="F202" s="92">
        <v>3091.2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8" customFormat="1" ht="63" outlineLevel="6">
      <c r="A203" s="56" t="s">
        <v>336</v>
      </c>
      <c r="B203" s="19" t="s">
        <v>65</v>
      </c>
      <c r="C203" s="19" t="s">
        <v>334</v>
      </c>
      <c r="D203" s="19" t="s">
        <v>5</v>
      </c>
      <c r="E203" s="19"/>
      <c r="F203" s="90">
        <f>F204</f>
        <v>5715.88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8" customFormat="1" ht="15.75" outlineLevel="6">
      <c r="A204" s="53" t="s">
        <v>128</v>
      </c>
      <c r="B204" s="54" t="s">
        <v>65</v>
      </c>
      <c r="C204" s="54" t="s">
        <v>334</v>
      </c>
      <c r="D204" s="54" t="s">
        <v>127</v>
      </c>
      <c r="E204" s="54"/>
      <c r="F204" s="92">
        <v>5715.88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8" customFormat="1" ht="31.5" outlineLevel="6">
      <c r="A205" s="93" t="s">
        <v>304</v>
      </c>
      <c r="B205" s="19" t="s">
        <v>65</v>
      </c>
      <c r="C205" s="19" t="s">
        <v>305</v>
      </c>
      <c r="D205" s="19" t="s">
        <v>5</v>
      </c>
      <c r="E205" s="19"/>
      <c r="F205" s="90">
        <f>F206</f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8" customFormat="1" ht="31.5" outlineLevel="6">
      <c r="A206" s="5" t="s">
        <v>101</v>
      </c>
      <c r="B206" s="6" t="s">
        <v>65</v>
      </c>
      <c r="C206" s="6" t="s">
        <v>305</v>
      </c>
      <c r="D206" s="6" t="s">
        <v>102</v>
      </c>
      <c r="E206" s="6"/>
      <c r="F206" s="91">
        <f>F207</f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8" customFormat="1" ht="31.5" outlineLevel="6">
      <c r="A207" s="53" t="s">
        <v>105</v>
      </c>
      <c r="B207" s="54" t="s">
        <v>65</v>
      </c>
      <c r="C207" s="54" t="s">
        <v>305</v>
      </c>
      <c r="D207" s="54" t="s">
        <v>106</v>
      </c>
      <c r="E207" s="54"/>
      <c r="F207" s="92"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8" customFormat="1" ht="31.5" outlineLevel="6">
      <c r="A208" s="8" t="s">
        <v>347</v>
      </c>
      <c r="B208" s="9" t="s">
        <v>65</v>
      </c>
      <c r="C208" s="9" t="s">
        <v>191</v>
      </c>
      <c r="D208" s="9" t="s">
        <v>5</v>
      </c>
      <c r="E208" s="9"/>
      <c r="F208" s="88">
        <f>F209</f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8" customFormat="1" ht="78.75" outlineLevel="6">
      <c r="A209" s="93" t="s">
        <v>306</v>
      </c>
      <c r="B209" s="19" t="s">
        <v>65</v>
      </c>
      <c r="C209" s="19" t="s">
        <v>307</v>
      </c>
      <c r="D209" s="19" t="s">
        <v>5</v>
      </c>
      <c r="E209" s="19"/>
      <c r="F209" s="90">
        <f>F210</f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8" customFormat="1" ht="31.5" outlineLevel="6">
      <c r="A210" s="5" t="s">
        <v>101</v>
      </c>
      <c r="B210" s="6" t="s">
        <v>65</v>
      </c>
      <c r="C210" s="6" t="s">
        <v>307</v>
      </c>
      <c r="D210" s="6" t="s">
        <v>102</v>
      </c>
      <c r="E210" s="6"/>
      <c r="F210" s="91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8" customFormat="1" ht="31.5" outlineLevel="6">
      <c r="A211" s="53" t="s">
        <v>105</v>
      </c>
      <c r="B211" s="54" t="s">
        <v>65</v>
      </c>
      <c r="C211" s="54" t="s">
        <v>307</v>
      </c>
      <c r="D211" s="54" t="s">
        <v>106</v>
      </c>
      <c r="E211" s="54"/>
      <c r="F211" s="92"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8" customFormat="1" ht="15.75" outlineLevel="3">
      <c r="A212" s="8" t="s">
        <v>36</v>
      </c>
      <c r="B212" s="9" t="s">
        <v>12</v>
      </c>
      <c r="C212" s="9" t="s">
        <v>6</v>
      </c>
      <c r="D212" s="9" t="s">
        <v>5</v>
      </c>
      <c r="E212" s="9"/>
      <c r="F212" s="88">
        <f>F213+F218</f>
        <v>1064.15</v>
      </c>
      <c r="G212" s="10" t="e">
        <f>G215+#REF!+G218+#REF!</f>
        <v>#REF!</v>
      </c>
      <c r="H212" s="10" t="e">
        <f>H215+#REF!+H218+#REF!</f>
        <v>#REF!</v>
      </c>
      <c r="I212" s="10" t="e">
        <f>I215+#REF!+I218+#REF!</f>
        <v>#REF!</v>
      </c>
      <c r="J212" s="10" t="e">
        <f>J215+#REF!+J218+#REF!</f>
        <v>#REF!</v>
      </c>
      <c r="K212" s="10" t="e">
        <f>K215+#REF!+K218+#REF!</f>
        <v>#REF!</v>
      </c>
      <c r="L212" s="10" t="e">
        <f>L215+#REF!+L218+#REF!</f>
        <v>#REF!</v>
      </c>
      <c r="M212" s="10" t="e">
        <f>M215+#REF!+M218+#REF!</f>
        <v>#REF!</v>
      </c>
      <c r="N212" s="10" t="e">
        <f>N215+#REF!+N218+#REF!</f>
        <v>#REF!</v>
      </c>
      <c r="O212" s="10" t="e">
        <f>O215+#REF!+O218+#REF!</f>
        <v>#REF!</v>
      </c>
      <c r="P212" s="10" t="e">
        <f>P215+#REF!+P218+#REF!</f>
        <v>#REF!</v>
      </c>
      <c r="Q212" s="10" t="e">
        <f>Q215+#REF!+Q218+#REF!</f>
        <v>#REF!</v>
      </c>
      <c r="R212" s="10" t="e">
        <f>R215+#REF!+R218+#REF!</f>
        <v>#REF!</v>
      </c>
      <c r="S212" s="10" t="e">
        <f>S215+#REF!+S218+#REF!</f>
        <v>#REF!</v>
      </c>
      <c r="T212" s="10" t="e">
        <f>T215+#REF!+T218+#REF!</f>
        <v>#REF!</v>
      </c>
      <c r="U212" s="10" t="e">
        <f>U215+#REF!+U218+#REF!</f>
        <v>#REF!</v>
      </c>
      <c r="V212" s="10" t="e">
        <f>V215+#REF!+V218+#REF!</f>
        <v>#REF!</v>
      </c>
    </row>
    <row r="213" spans="1:22" s="28" customFormat="1" ht="31.5" outlineLevel="3">
      <c r="A213" s="22" t="s">
        <v>144</v>
      </c>
      <c r="B213" s="9" t="s">
        <v>12</v>
      </c>
      <c r="C213" s="9" t="s">
        <v>145</v>
      </c>
      <c r="D213" s="9" t="s">
        <v>5</v>
      </c>
      <c r="E213" s="9"/>
      <c r="F213" s="88">
        <f>F214</f>
        <v>593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s="28" customFormat="1" ht="31.5" outlineLevel="3">
      <c r="A214" s="22" t="s">
        <v>149</v>
      </c>
      <c r="B214" s="9" t="s">
        <v>12</v>
      </c>
      <c r="C214" s="9" t="s">
        <v>146</v>
      </c>
      <c r="D214" s="9" t="s">
        <v>5</v>
      </c>
      <c r="E214" s="9"/>
      <c r="F214" s="88">
        <f>F215</f>
        <v>593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28" customFormat="1" ht="33" customHeight="1" outlineLevel="4">
      <c r="A215" s="70" t="s">
        <v>184</v>
      </c>
      <c r="B215" s="68" t="s">
        <v>12</v>
      </c>
      <c r="C215" s="68" t="s">
        <v>185</v>
      </c>
      <c r="D215" s="68" t="s">
        <v>5</v>
      </c>
      <c r="E215" s="68"/>
      <c r="F215" s="96">
        <f>F216</f>
        <v>593</v>
      </c>
      <c r="G215" s="13">
        <f aca="true" t="shared" si="29" ref="G215:V215">G216</f>
        <v>0</v>
      </c>
      <c r="H215" s="13">
        <f t="shared" si="29"/>
        <v>0</v>
      </c>
      <c r="I215" s="13">
        <f t="shared" si="29"/>
        <v>0</v>
      </c>
      <c r="J215" s="13">
        <f t="shared" si="29"/>
        <v>0</v>
      </c>
      <c r="K215" s="13">
        <f t="shared" si="29"/>
        <v>0</v>
      </c>
      <c r="L215" s="13">
        <f t="shared" si="29"/>
        <v>0</v>
      </c>
      <c r="M215" s="13">
        <f t="shared" si="29"/>
        <v>0</v>
      </c>
      <c r="N215" s="13">
        <f t="shared" si="29"/>
        <v>0</v>
      </c>
      <c r="O215" s="13">
        <f t="shared" si="29"/>
        <v>0</v>
      </c>
      <c r="P215" s="13">
        <f t="shared" si="29"/>
        <v>0</v>
      </c>
      <c r="Q215" s="13">
        <f t="shared" si="29"/>
        <v>0</v>
      </c>
      <c r="R215" s="13">
        <f t="shared" si="29"/>
        <v>0</v>
      </c>
      <c r="S215" s="13">
        <f t="shared" si="29"/>
        <v>0</v>
      </c>
      <c r="T215" s="13">
        <f t="shared" si="29"/>
        <v>0</v>
      </c>
      <c r="U215" s="13">
        <f t="shared" si="29"/>
        <v>0</v>
      </c>
      <c r="V215" s="13">
        <f t="shared" si="29"/>
        <v>0</v>
      </c>
    </row>
    <row r="216" spans="1:22" s="28" customFormat="1" ht="31.5" outlineLevel="5">
      <c r="A216" s="5" t="s">
        <v>101</v>
      </c>
      <c r="B216" s="6" t="s">
        <v>12</v>
      </c>
      <c r="C216" s="6" t="s">
        <v>185</v>
      </c>
      <c r="D216" s="6" t="s">
        <v>102</v>
      </c>
      <c r="E216" s="6"/>
      <c r="F216" s="91">
        <f>F217</f>
        <v>593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8" customFormat="1" ht="31.5" outlineLevel="5">
      <c r="A217" s="53" t="s">
        <v>105</v>
      </c>
      <c r="B217" s="54" t="s">
        <v>12</v>
      </c>
      <c r="C217" s="54" t="s">
        <v>185</v>
      </c>
      <c r="D217" s="54" t="s">
        <v>106</v>
      </c>
      <c r="E217" s="54"/>
      <c r="F217" s="92">
        <v>593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8" customFormat="1" ht="15.75" outlineLevel="5">
      <c r="A218" s="14" t="s">
        <v>168</v>
      </c>
      <c r="B218" s="9" t="s">
        <v>12</v>
      </c>
      <c r="C218" s="9" t="s">
        <v>6</v>
      </c>
      <c r="D218" s="9" t="s">
        <v>5</v>
      </c>
      <c r="E218" s="9"/>
      <c r="F218" s="88">
        <f>F219+F225</f>
        <v>471.15</v>
      </c>
      <c r="G218" s="10" t="e">
        <f>#REF!</f>
        <v>#REF!</v>
      </c>
      <c r="H218" s="10" t="e">
        <f>#REF!</f>
        <v>#REF!</v>
      </c>
      <c r="I218" s="10" t="e">
        <f>#REF!</f>
        <v>#REF!</v>
      </c>
      <c r="J218" s="10" t="e">
        <f>#REF!</f>
        <v>#REF!</v>
      </c>
      <c r="K218" s="10" t="e">
        <f>#REF!</f>
        <v>#REF!</v>
      </c>
      <c r="L218" s="10" t="e">
        <f>#REF!</f>
        <v>#REF!</v>
      </c>
      <c r="M218" s="10" t="e">
        <f>#REF!</f>
        <v>#REF!</v>
      </c>
      <c r="N218" s="10" t="e">
        <f>#REF!</f>
        <v>#REF!</v>
      </c>
      <c r="O218" s="10" t="e">
        <f>#REF!</f>
        <v>#REF!</v>
      </c>
      <c r="P218" s="10" t="e">
        <f>#REF!</f>
        <v>#REF!</v>
      </c>
      <c r="Q218" s="10" t="e">
        <f>#REF!</f>
        <v>#REF!</v>
      </c>
      <c r="R218" s="10" t="e">
        <f>#REF!</f>
        <v>#REF!</v>
      </c>
      <c r="S218" s="10" t="e">
        <f>#REF!</f>
        <v>#REF!</v>
      </c>
      <c r="T218" s="10" t="e">
        <f>#REF!</f>
        <v>#REF!</v>
      </c>
      <c r="U218" s="10" t="e">
        <f>#REF!</f>
        <v>#REF!</v>
      </c>
      <c r="V218" s="10" t="e">
        <f>#REF!</f>
        <v>#REF!</v>
      </c>
    </row>
    <row r="219" spans="1:22" s="28" customFormat="1" ht="33" customHeight="1" outlineLevel="5">
      <c r="A219" s="56" t="s">
        <v>348</v>
      </c>
      <c r="B219" s="19" t="s">
        <v>12</v>
      </c>
      <c r="C219" s="19" t="s">
        <v>186</v>
      </c>
      <c r="D219" s="19" t="s">
        <v>5</v>
      </c>
      <c r="E219" s="19"/>
      <c r="F219" s="90">
        <f>F220+F223+F224</f>
        <v>100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8" customFormat="1" ht="53.25" customHeight="1" outlineLevel="5">
      <c r="A220" s="5" t="s">
        <v>187</v>
      </c>
      <c r="B220" s="6" t="s">
        <v>12</v>
      </c>
      <c r="C220" s="6" t="s">
        <v>188</v>
      </c>
      <c r="D220" s="6" t="s">
        <v>5</v>
      </c>
      <c r="E220" s="6"/>
      <c r="F220" s="91">
        <f>F221</f>
        <v>50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8" customFormat="1" ht="31.5" outlineLevel="5">
      <c r="A221" s="53" t="s">
        <v>101</v>
      </c>
      <c r="B221" s="54" t="s">
        <v>12</v>
      </c>
      <c r="C221" s="54" t="s">
        <v>188</v>
      </c>
      <c r="D221" s="54" t="s">
        <v>102</v>
      </c>
      <c r="E221" s="54"/>
      <c r="F221" s="92">
        <f>F222</f>
        <v>50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8" customFormat="1" ht="31.5" outlineLevel="5">
      <c r="A222" s="53" t="s">
        <v>105</v>
      </c>
      <c r="B222" s="54" t="s">
        <v>12</v>
      </c>
      <c r="C222" s="54" t="s">
        <v>188</v>
      </c>
      <c r="D222" s="54" t="s">
        <v>106</v>
      </c>
      <c r="E222" s="54"/>
      <c r="F222" s="92">
        <v>50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8" customFormat="1" ht="31.5" outlineLevel="5">
      <c r="A223" s="5" t="s">
        <v>189</v>
      </c>
      <c r="B223" s="6" t="s">
        <v>12</v>
      </c>
      <c r="C223" s="6" t="s">
        <v>190</v>
      </c>
      <c r="D223" s="6" t="s">
        <v>125</v>
      </c>
      <c r="E223" s="6"/>
      <c r="F223" s="91">
        <v>50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8" customFormat="1" ht="31.5" outlineLevel="5">
      <c r="A224" s="5" t="s">
        <v>310</v>
      </c>
      <c r="B224" s="6" t="s">
        <v>12</v>
      </c>
      <c r="C224" s="6" t="s">
        <v>309</v>
      </c>
      <c r="D224" s="6" t="s">
        <v>125</v>
      </c>
      <c r="E224" s="6"/>
      <c r="F224" s="91">
        <v>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8" customFormat="1" ht="31.5" outlineLevel="5">
      <c r="A225" s="56" t="s">
        <v>126</v>
      </c>
      <c r="B225" s="19" t="s">
        <v>12</v>
      </c>
      <c r="C225" s="19" t="s">
        <v>191</v>
      </c>
      <c r="D225" s="19" t="s">
        <v>5</v>
      </c>
      <c r="E225" s="19"/>
      <c r="F225" s="20">
        <f>F226</f>
        <v>371.15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8" customFormat="1" ht="47.25" outlineLevel="5">
      <c r="A226" s="5" t="s">
        <v>192</v>
      </c>
      <c r="B226" s="6" t="s">
        <v>12</v>
      </c>
      <c r="C226" s="6" t="s">
        <v>193</v>
      </c>
      <c r="D226" s="6" t="s">
        <v>5</v>
      </c>
      <c r="E226" s="6"/>
      <c r="F226" s="7">
        <f>F227</f>
        <v>371.15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8" customFormat="1" ht="31.5" outlineLevel="5">
      <c r="A227" s="53" t="s">
        <v>101</v>
      </c>
      <c r="B227" s="54" t="s">
        <v>12</v>
      </c>
      <c r="C227" s="54" t="s">
        <v>193</v>
      </c>
      <c r="D227" s="54" t="s">
        <v>102</v>
      </c>
      <c r="E227" s="54"/>
      <c r="F227" s="55">
        <f>F228</f>
        <v>371.15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8" customFormat="1" ht="31.5" outlineLevel="5">
      <c r="A228" s="53" t="s">
        <v>105</v>
      </c>
      <c r="B228" s="54" t="s">
        <v>12</v>
      </c>
      <c r="C228" s="54" t="s">
        <v>193</v>
      </c>
      <c r="D228" s="54" t="s">
        <v>106</v>
      </c>
      <c r="E228" s="54"/>
      <c r="F228" s="55">
        <v>371.15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8" customFormat="1" ht="18.75" outlineLevel="6">
      <c r="A229" s="16" t="s">
        <v>67</v>
      </c>
      <c r="B229" s="34" t="s">
        <v>58</v>
      </c>
      <c r="C229" s="34" t="s">
        <v>6</v>
      </c>
      <c r="D229" s="34" t="s">
        <v>5</v>
      </c>
      <c r="E229" s="34"/>
      <c r="F229" s="97">
        <f>F242+F230+F236</f>
        <v>4484.193</v>
      </c>
      <c r="G229" s="18" t="e">
        <f>#REF!+G242</f>
        <v>#REF!</v>
      </c>
      <c r="H229" s="18" t="e">
        <f>#REF!+H242</f>
        <v>#REF!</v>
      </c>
      <c r="I229" s="18" t="e">
        <f>#REF!+I242</f>
        <v>#REF!</v>
      </c>
      <c r="J229" s="18" t="e">
        <f>#REF!+J242</f>
        <v>#REF!</v>
      </c>
      <c r="K229" s="18" t="e">
        <f>#REF!+K242</f>
        <v>#REF!</v>
      </c>
      <c r="L229" s="18" t="e">
        <f>#REF!+L242</f>
        <v>#REF!</v>
      </c>
      <c r="M229" s="18" t="e">
        <f>#REF!+M242</f>
        <v>#REF!</v>
      </c>
      <c r="N229" s="18" t="e">
        <f>#REF!+N242</f>
        <v>#REF!</v>
      </c>
      <c r="O229" s="18" t="e">
        <f>#REF!+O242</f>
        <v>#REF!</v>
      </c>
      <c r="P229" s="18" t="e">
        <f>#REF!+P242</f>
        <v>#REF!</v>
      </c>
      <c r="Q229" s="18" t="e">
        <f>#REF!+Q242</f>
        <v>#REF!</v>
      </c>
      <c r="R229" s="18" t="e">
        <f>#REF!+R242</f>
        <v>#REF!</v>
      </c>
      <c r="S229" s="18" t="e">
        <f>#REF!+S242</f>
        <v>#REF!</v>
      </c>
      <c r="T229" s="18" t="e">
        <f>#REF!+T242</f>
        <v>#REF!</v>
      </c>
      <c r="U229" s="18" t="e">
        <f>#REF!+U242</f>
        <v>#REF!</v>
      </c>
      <c r="V229" s="18" t="e">
        <f>#REF!+V242</f>
        <v>#REF!</v>
      </c>
    </row>
    <row r="230" spans="1:22" s="28" customFormat="1" ht="18.75" outlineLevel="6">
      <c r="A230" s="76" t="s">
        <v>332</v>
      </c>
      <c r="B230" s="9" t="s">
        <v>329</v>
      </c>
      <c r="C230" s="9" t="s">
        <v>6</v>
      </c>
      <c r="D230" s="9" t="s">
        <v>5</v>
      </c>
      <c r="E230" s="9"/>
      <c r="F230" s="88">
        <f>F231</f>
        <v>1952.356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s="28" customFormat="1" ht="31.5" outlineLevel="6">
      <c r="A231" s="22" t="s">
        <v>144</v>
      </c>
      <c r="B231" s="9" t="s">
        <v>329</v>
      </c>
      <c r="C231" s="9" t="s">
        <v>145</v>
      </c>
      <c r="D231" s="9" t="s">
        <v>5</v>
      </c>
      <c r="E231" s="9"/>
      <c r="F231" s="88">
        <f>F232</f>
        <v>1952.356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s="28" customFormat="1" ht="31.5" outlineLevel="6">
      <c r="A232" s="22" t="s">
        <v>149</v>
      </c>
      <c r="B232" s="9" t="s">
        <v>329</v>
      </c>
      <c r="C232" s="9" t="s">
        <v>146</v>
      </c>
      <c r="D232" s="9" t="s">
        <v>5</v>
      </c>
      <c r="E232" s="9"/>
      <c r="F232" s="88">
        <f>F233</f>
        <v>1952.356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28" customFormat="1" ht="18.75" outlineLevel="6">
      <c r="A233" s="95" t="s">
        <v>331</v>
      </c>
      <c r="B233" s="19" t="s">
        <v>329</v>
      </c>
      <c r="C233" s="19" t="s">
        <v>330</v>
      </c>
      <c r="D233" s="19" t="s">
        <v>5</v>
      </c>
      <c r="E233" s="19"/>
      <c r="F233" s="90">
        <f>F234</f>
        <v>1952.356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28" customFormat="1" ht="20.25" customHeight="1" outlineLevel="6">
      <c r="A234" s="5" t="s">
        <v>101</v>
      </c>
      <c r="B234" s="6" t="s">
        <v>329</v>
      </c>
      <c r="C234" s="6" t="s">
        <v>330</v>
      </c>
      <c r="D234" s="6" t="s">
        <v>102</v>
      </c>
      <c r="E234" s="6"/>
      <c r="F234" s="91">
        <f>F235</f>
        <v>1952.356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28" customFormat="1" ht="31.5" outlineLevel="6">
      <c r="A235" s="53" t="s">
        <v>105</v>
      </c>
      <c r="B235" s="54" t="s">
        <v>329</v>
      </c>
      <c r="C235" s="54" t="s">
        <v>330</v>
      </c>
      <c r="D235" s="54" t="s">
        <v>106</v>
      </c>
      <c r="E235" s="54"/>
      <c r="F235" s="92">
        <v>1952.356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28" customFormat="1" ht="18.75" outlineLevel="6">
      <c r="A236" s="76" t="s">
        <v>373</v>
      </c>
      <c r="B236" s="9" t="s">
        <v>374</v>
      </c>
      <c r="C236" s="9" t="s">
        <v>6</v>
      </c>
      <c r="D236" s="9" t="s">
        <v>5</v>
      </c>
      <c r="E236" s="54"/>
      <c r="F236" s="88">
        <f>F237</f>
        <v>1300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28" customFormat="1" ht="18.75" outlineLevel="6">
      <c r="A237" s="14" t="s">
        <v>194</v>
      </c>
      <c r="B237" s="9" t="s">
        <v>374</v>
      </c>
      <c r="C237" s="9" t="s">
        <v>6</v>
      </c>
      <c r="D237" s="9" t="s">
        <v>5</v>
      </c>
      <c r="E237" s="54"/>
      <c r="F237" s="88">
        <f>F238</f>
        <v>1300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8" customFormat="1" ht="31.5" outlineLevel="6">
      <c r="A238" s="56" t="s">
        <v>349</v>
      </c>
      <c r="B238" s="19" t="s">
        <v>374</v>
      </c>
      <c r="C238" s="19" t="s">
        <v>323</v>
      </c>
      <c r="D238" s="19" t="s">
        <v>5</v>
      </c>
      <c r="E238" s="19"/>
      <c r="F238" s="90">
        <f>F239</f>
        <v>1300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8" customFormat="1" ht="32.25" customHeight="1" outlineLevel="6">
      <c r="A239" s="5" t="s">
        <v>375</v>
      </c>
      <c r="B239" s="6" t="s">
        <v>374</v>
      </c>
      <c r="C239" s="6" t="s">
        <v>376</v>
      </c>
      <c r="D239" s="6" t="s">
        <v>5</v>
      </c>
      <c r="E239" s="6"/>
      <c r="F239" s="91">
        <f>F240</f>
        <v>1300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8" customFormat="1" ht="31.5" outlineLevel="6">
      <c r="A240" s="53" t="s">
        <v>101</v>
      </c>
      <c r="B240" s="54" t="s">
        <v>374</v>
      </c>
      <c r="C240" s="54" t="s">
        <v>376</v>
      </c>
      <c r="D240" s="54" t="s">
        <v>102</v>
      </c>
      <c r="E240" s="54"/>
      <c r="F240" s="92">
        <f>F241</f>
        <v>1300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8" customFormat="1" ht="31.5" outlineLevel="6">
      <c r="A241" s="53" t="s">
        <v>105</v>
      </c>
      <c r="B241" s="54" t="s">
        <v>374</v>
      </c>
      <c r="C241" s="54" t="s">
        <v>376</v>
      </c>
      <c r="D241" s="54" t="s">
        <v>106</v>
      </c>
      <c r="E241" s="54"/>
      <c r="F241" s="92">
        <v>1300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8" customFormat="1" ht="17.25" customHeight="1" outlineLevel="3">
      <c r="A242" s="8" t="s">
        <v>37</v>
      </c>
      <c r="B242" s="9" t="s">
        <v>13</v>
      </c>
      <c r="C242" s="9" t="s">
        <v>6</v>
      </c>
      <c r="D242" s="9" t="s">
        <v>5</v>
      </c>
      <c r="E242" s="9"/>
      <c r="F242" s="88">
        <f>F253+F243</f>
        <v>1231.837</v>
      </c>
      <c r="G242" s="10" t="e">
        <f>#REF!+G253</f>
        <v>#REF!</v>
      </c>
      <c r="H242" s="10" t="e">
        <f>#REF!+H253</f>
        <v>#REF!</v>
      </c>
      <c r="I242" s="10" t="e">
        <f>#REF!+I253</f>
        <v>#REF!</v>
      </c>
      <c r="J242" s="10" t="e">
        <f>#REF!+J253</f>
        <v>#REF!</v>
      </c>
      <c r="K242" s="10" t="e">
        <f>#REF!+K253</f>
        <v>#REF!</v>
      </c>
      <c r="L242" s="10" t="e">
        <f>#REF!+L253</f>
        <v>#REF!</v>
      </c>
      <c r="M242" s="10" t="e">
        <f>#REF!+M253</f>
        <v>#REF!</v>
      </c>
      <c r="N242" s="10" t="e">
        <f>#REF!+N253</f>
        <v>#REF!</v>
      </c>
      <c r="O242" s="10" t="e">
        <f>#REF!+O253</f>
        <v>#REF!</v>
      </c>
      <c r="P242" s="10" t="e">
        <f>#REF!+P253</f>
        <v>#REF!</v>
      </c>
      <c r="Q242" s="10" t="e">
        <f>#REF!+Q253</f>
        <v>#REF!</v>
      </c>
      <c r="R242" s="10" t="e">
        <f>#REF!+R253</f>
        <v>#REF!</v>
      </c>
      <c r="S242" s="10" t="e">
        <f>#REF!+S253</f>
        <v>#REF!</v>
      </c>
      <c r="T242" s="10" t="e">
        <f>#REF!+T253</f>
        <v>#REF!</v>
      </c>
      <c r="U242" s="10" t="e">
        <f>#REF!+U253</f>
        <v>#REF!</v>
      </c>
      <c r="V242" s="10" t="e">
        <f>#REF!+V253</f>
        <v>#REF!</v>
      </c>
    </row>
    <row r="243" spans="1:22" s="28" customFormat="1" ht="17.25" customHeight="1" outlineLevel="3">
      <c r="A243" s="22" t="s">
        <v>144</v>
      </c>
      <c r="B243" s="9" t="s">
        <v>13</v>
      </c>
      <c r="C243" s="9" t="s">
        <v>145</v>
      </c>
      <c r="D243" s="9" t="s">
        <v>5</v>
      </c>
      <c r="E243" s="9"/>
      <c r="F243" s="10">
        <f>F244</f>
        <v>50.36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s="28" customFormat="1" ht="17.25" customHeight="1" outlineLevel="3">
      <c r="A244" s="22" t="s">
        <v>149</v>
      </c>
      <c r="B244" s="9" t="s">
        <v>13</v>
      </c>
      <c r="C244" s="9" t="s">
        <v>146</v>
      </c>
      <c r="D244" s="9" t="s">
        <v>5</v>
      </c>
      <c r="E244" s="9"/>
      <c r="F244" s="10">
        <f>F245+F250</f>
        <v>50.36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s="28" customFormat="1" ht="50.25" customHeight="1" outlineLevel="3">
      <c r="A245" s="70" t="s">
        <v>284</v>
      </c>
      <c r="B245" s="19" t="s">
        <v>13</v>
      </c>
      <c r="C245" s="19" t="s">
        <v>283</v>
      </c>
      <c r="D245" s="19" t="s">
        <v>5</v>
      </c>
      <c r="E245" s="19"/>
      <c r="F245" s="20">
        <f>F246+F248</f>
        <v>0.36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s="28" customFormat="1" ht="18" customHeight="1" outlineLevel="3">
      <c r="A246" s="5" t="s">
        <v>96</v>
      </c>
      <c r="B246" s="6" t="s">
        <v>13</v>
      </c>
      <c r="C246" s="6" t="s">
        <v>283</v>
      </c>
      <c r="D246" s="6" t="s">
        <v>99</v>
      </c>
      <c r="E246" s="6"/>
      <c r="F246" s="7">
        <f>F247</f>
        <v>0.3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28" customFormat="1" ht="17.25" customHeight="1" outlineLevel="3">
      <c r="A247" s="53" t="s">
        <v>96</v>
      </c>
      <c r="B247" s="54" t="s">
        <v>13</v>
      </c>
      <c r="C247" s="54" t="s">
        <v>283</v>
      </c>
      <c r="D247" s="54" t="s">
        <v>95</v>
      </c>
      <c r="E247" s="54"/>
      <c r="F247" s="55">
        <v>0.3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28" customFormat="1" ht="17.25" customHeight="1" outlineLevel="3">
      <c r="A248" s="5" t="s">
        <v>101</v>
      </c>
      <c r="B248" s="6" t="s">
        <v>13</v>
      </c>
      <c r="C248" s="6" t="s">
        <v>283</v>
      </c>
      <c r="D248" s="6" t="s">
        <v>102</v>
      </c>
      <c r="E248" s="6"/>
      <c r="F248" s="7">
        <f>F249</f>
        <v>0.06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28" customFormat="1" ht="17.25" customHeight="1" outlineLevel="3">
      <c r="A249" s="53" t="s">
        <v>105</v>
      </c>
      <c r="B249" s="54" t="s">
        <v>13</v>
      </c>
      <c r="C249" s="54" t="s">
        <v>283</v>
      </c>
      <c r="D249" s="54" t="s">
        <v>106</v>
      </c>
      <c r="E249" s="54"/>
      <c r="F249" s="55">
        <v>0.06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28" customFormat="1" ht="17.25" customHeight="1" outlineLevel="3">
      <c r="A250" s="56" t="s">
        <v>327</v>
      </c>
      <c r="B250" s="19" t="s">
        <v>13</v>
      </c>
      <c r="C250" s="19" t="s">
        <v>328</v>
      </c>
      <c r="D250" s="19" t="s">
        <v>5</v>
      </c>
      <c r="E250" s="19"/>
      <c r="F250" s="20">
        <f>F251</f>
        <v>50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28" customFormat="1" ht="17.25" customHeight="1" outlineLevel="3">
      <c r="A251" s="5" t="s">
        <v>101</v>
      </c>
      <c r="B251" s="6" t="s">
        <v>13</v>
      </c>
      <c r="C251" s="6" t="s">
        <v>328</v>
      </c>
      <c r="D251" s="6" t="s">
        <v>102</v>
      </c>
      <c r="E251" s="6"/>
      <c r="F251" s="7">
        <f>F252</f>
        <v>50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28" customFormat="1" ht="17.25" customHeight="1" outlineLevel="3">
      <c r="A252" s="53" t="s">
        <v>105</v>
      </c>
      <c r="B252" s="54" t="s">
        <v>13</v>
      </c>
      <c r="C252" s="54" t="s">
        <v>328</v>
      </c>
      <c r="D252" s="54" t="s">
        <v>106</v>
      </c>
      <c r="E252" s="54"/>
      <c r="F252" s="55">
        <v>50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s="28" customFormat="1" ht="15.75" outlineLevel="4">
      <c r="A253" s="14" t="s">
        <v>194</v>
      </c>
      <c r="B253" s="12" t="s">
        <v>13</v>
      </c>
      <c r="C253" s="12" t="s">
        <v>6</v>
      </c>
      <c r="D253" s="12" t="s">
        <v>5</v>
      </c>
      <c r="E253" s="12"/>
      <c r="F253" s="13">
        <f>F254</f>
        <v>1181.477</v>
      </c>
      <c r="G253" s="13" t="e">
        <f>#REF!</f>
        <v>#REF!</v>
      </c>
      <c r="H253" s="13" t="e">
        <f>#REF!</f>
        <v>#REF!</v>
      </c>
      <c r="I253" s="13" t="e">
        <f>#REF!</f>
        <v>#REF!</v>
      </c>
      <c r="J253" s="13" t="e">
        <f>#REF!</f>
        <v>#REF!</v>
      </c>
      <c r="K253" s="13" t="e">
        <f>#REF!</f>
        <v>#REF!</v>
      </c>
      <c r="L253" s="13" t="e">
        <f>#REF!</f>
        <v>#REF!</v>
      </c>
      <c r="M253" s="13" t="e">
        <f>#REF!</f>
        <v>#REF!</v>
      </c>
      <c r="N253" s="13" t="e">
        <f>#REF!</f>
        <v>#REF!</v>
      </c>
      <c r="O253" s="13" t="e">
        <f>#REF!</f>
        <v>#REF!</v>
      </c>
      <c r="P253" s="13" t="e">
        <f>#REF!</f>
        <v>#REF!</v>
      </c>
      <c r="Q253" s="13" t="e">
        <f>#REF!</f>
        <v>#REF!</v>
      </c>
      <c r="R253" s="13" t="e">
        <f>#REF!</f>
        <v>#REF!</v>
      </c>
      <c r="S253" s="13" t="e">
        <f>#REF!</f>
        <v>#REF!</v>
      </c>
      <c r="T253" s="13" t="e">
        <f>#REF!</f>
        <v>#REF!</v>
      </c>
      <c r="U253" s="13" t="e">
        <f>#REF!</f>
        <v>#REF!</v>
      </c>
      <c r="V253" s="13" t="e">
        <f>#REF!</f>
        <v>#REF!</v>
      </c>
    </row>
    <row r="254" spans="1:22" s="28" customFormat="1" ht="31.5" outlineLevel="5">
      <c r="A254" s="56" t="s">
        <v>349</v>
      </c>
      <c r="B254" s="19" t="s">
        <v>13</v>
      </c>
      <c r="C254" s="19" t="s">
        <v>323</v>
      </c>
      <c r="D254" s="19" t="s">
        <v>5</v>
      </c>
      <c r="E254" s="19"/>
      <c r="F254" s="20">
        <f>F255</f>
        <v>1181.477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28" customFormat="1" ht="47.25" outlineLevel="5">
      <c r="A255" s="5" t="s">
        <v>324</v>
      </c>
      <c r="B255" s="6" t="s">
        <v>13</v>
      </c>
      <c r="C255" s="6" t="s">
        <v>322</v>
      </c>
      <c r="D255" s="6" t="s">
        <v>5</v>
      </c>
      <c r="E255" s="6"/>
      <c r="F255" s="7">
        <f>F256</f>
        <v>1181.477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28" customFormat="1" ht="31.5" outlineLevel="5">
      <c r="A256" s="53" t="s">
        <v>101</v>
      </c>
      <c r="B256" s="54" t="s">
        <v>13</v>
      </c>
      <c r="C256" s="54" t="s">
        <v>322</v>
      </c>
      <c r="D256" s="54" t="s">
        <v>102</v>
      </c>
      <c r="E256" s="54"/>
      <c r="F256" s="55">
        <f>F257</f>
        <v>1181.477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28" customFormat="1" ht="31.5" outlineLevel="5">
      <c r="A257" s="53" t="s">
        <v>105</v>
      </c>
      <c r="B257" s="54" t="s">
        <v>13</v>
      </c>
      <c r="C257" s="54" t="s">
        <v>322</v>
      </c>
      <c r="D257" s="54" t="s">
        <v>106</v>
      </c>
      <c r="E257" s="54"/>
      <c r="F257" s="55">
        <v>1181.477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28" customFormat="1" ht="18.75" outlineLevel="6">
      <c r="A258" s="16" t="s">
        <v>57</v>
      </c>
      <c r="B258" s="17" t="s">
        <v>56</v>
      </c>
      <c r="C258" s="17" t="s">
        <v>6</v>
      </c>
      <c r="D258" s="17" t="s">
        <v>5</v>
      </c>
      <c r="E258" s="17"/>
      <c r="F258" s="18">
        <f>F259+F279+F334+F339+F356</f>
        <v>419287.777</v>
      </c>
      <c r="G258" s="18" t="e">
        <f aca="true" t="shared" si="30" ref="G258:V258">G264+G279+G339+G356</f>
        <v>#REF!</v>
      </c>
      <c r="H258" s="18" t="e">
        <f t="shared" si="30"/>
        <v>#REF!</v>
      </c>
      <c r="I258" s="18" t="e">
        <f t="shared" si="30"/>
        <v>#REF!</v>
      </c>
      <c r="J258" s="18" t="e">
        <f t="shared" si="30"/>
        <v>#REF!</v>
      </c>
      <c r="K258" s="18" t="e">
        <f t="shared" si="30"/>
        <v>#REF!</v>
      </c>
      <c r="L258" s="18" t="e">
        <f t="shared" si="30"/>
        <v>#REF!</v>
      </c>
      <c r="M258" s="18" t="e">
        <f t="shared" si="30"/>
        <v>#REF!</v>
      </c>
      <c r="N258" s="18" t="e">
        <f t="shared" si="30"/>
        <v>#REF!</v>
      </c>
      <c r="O258" s="18" t="e">
        <f t="shared" si="30"/>
        <v>#REF!</v>
      </c>
      <c r="P258" s="18" t="e">
        <f t="shared" si="30"/>
        <v>#REF!</v>
      </c>
      <c r="Q258" s="18" t="e">
        <f t="shared" si="30"/>
        <v>#REF!</v>
      </c>
      <c r="R258" s="18" t="e">
        <f t="shared" si="30"/>
        <v>#REF!</v>
      </c>
      <c r="S258" s="18" t="e">
        <f t="shared" si="30"/>
        <v>#REF!</v>
      </c>
      <c r="T258" s="18" t="e">
        <f t="shared" si="30"/>
        <v>#REF!</v>
      </c>
      <c r="U258" s="18" t="e">
        <f t="shared" si="30"/>
        <v>#REF!</v>
      </c>
      <c r="V258" s="18" t="e">
        <f t="shared" si="30"/>
        <v>#REF!</v>
      </c>
    </row>
    <row r="259" spans="1:22" s="28" customFormat="1" ht="18.75" outlineLevel="6">
      <c r="A259" s="16" t="s">
        <v>45</v>
      </c>
      <c r="B259" s="17" t="s">
        <v>21</v>
      </c>
      <c r="C259" s="17" t="s">
        <v>6</v>
      </c>
      <c r="D259" s="17" t="s">
        <v>5</v>
      </c>
      <c r="E259" s="17"/>
      <c r="F259" s="87">
        <f>F264+F260</f>
        <v>83998.97899999999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28" customFormat="1" ht="31.5" outlineLevel="6">
      <c r="A260" s="22" t="s">
        <v>144</v>
      </c>
      <c r="B260" s="9" t="s">
        <v>21</v>
      </c>
      <c r="C260" s="9" t="s">
        <v>145</v>
      </c>
      <c r="D260" s="9" t="s">
        <v>5</v>
      </c>
      <c r="E260" s="9"/>
      <c r="F260" s="88">
        <f>F261</f>
        <v>98.188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8" customFormat="1" ht="31.5" outlineLevel="6">
      <c r="A261" s="22" t="s">
        <v>149</v>
      </c>
      <c r="B261" s="9" t="s">
        <v>21</v>
      </c>
      <c r="C261" s="9" t="s">
        <v>146</v>
      </c>
      <c r="D261" s="9" t="s">
        <v>5</v>
      </c>
      <c r="E261" s="9"/>
      <c r="F261" s="88">
        <f>F262</f>
        <v>98.188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8" customFormat="1" ht="18.75" outlineLevel="6">
      <c r="A262" s="56" t="s">
        <v>158</v>
      </c>
      <c r="B262" s="19" t="s">
        <v>21</v>
      </c>
      <c r="C262" s="19" t="s">
        <v>159</v>
      </c>
      <c r="D262" s="19" t="s">
        <v>5</v>
      </c>
      <c r="E262" s="19"/>
      <c r="F262" s="90">
        <f>F263</f>
        <v>98.188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8" customFormat="1" ht="18.75" outlineLevel="6">
      <c r="A263" s="5" t="s">
        <v>118</v>
      </c>
      <c r="B263" s="6" t="s">
        <v>21</v>
      </c>
      <c r="C263" s="6" t="s">
        <v>159</v>
      </c>
      <c r="D263" s="6" t="s">
        <v>88</v>
      </c>
      <c r="E263" s="6"/>
      <c r="F263" s="91">
        <v>98.188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8" customFormat="1" ht="15.75" outlineLevel="6">
      <c r="A264" s="76" t="s">
        <v>350</v>
      </c>
      <c r="B264" s="9" t="s">
        <v>21</v>
      </c>
      <c r="C264" s="9" t="s">
        <v>196</v>
      </c>
      <c r="D264" s="9" t="s">
        <v>5</v>
      </c>
      <c r="E264" s="9"/>
      <c r="F264" s="88">
        <f>F265+F275</f>
        <v>83900.791</v>
      </c>
      <c r="G264" s="10">
        <f aca="true" t="shared" si="31" ref="G264:V264">G265</f>
        <v>0</v>
      </c>
      <c r="H264" s="10">
        <f t="shared" si="31"/>
        <v>0</v>
      </c>
      <c r="I264" s="10">
        <f t="shared" si="31"/>
        <v>0</v>
      </c>
      <c r="J264" s="10">
        <f t="shared" si="31"/>
        <v>0</v>
      </c>
      <c r="K264" s="10">
        <f t="shared" si="31"/>
        <v>0</v>
      </c>
      <c r="L264" s="10">
        <f t="shared" si="31"/>
        <v>0</v>
      </c>
      <c r="M264" s="10">
        <f t="shared" si="31"/>
        <v>0</v>
      </c>
      <c r="N264" s="10">
        <f t="shared" si="31"/>
        <v>0</v>
      </c>
      <c r="O264" s="10">
        <f t="shared" si="31"/>
        <v>0</v>
      </c>
      <c r="P264" s="10">
        <f t="shared" si="31"/>
        <v>0</v>
      </c>
      <c r="Q264" s="10">
        <f t="shared" si="31"/>
        <v>0</v>
      </c>
      <c r="R264" s="10">
        <f t="shared" si="31"/>
        <v>0</v>
      </c>
      <c r="S264" s="10">
        <f t="shared" si="31"/>
        <v>0</v>
      </c>
      <c r="T264" s="10">
        <f t="shared" si="31"/>
        <v>0</v>
      </c>
      <c r="U264" s="10">
        <f t="shared" si="31"/>
        <v>0</v>
      </c>
      <c r="V264" s="10">
        <f t="shared" si="31"/>
        <v>0</v>
      </c>
    </row>
    <row r="265" spans="1:22" s="28" customFormat="1" ht="19.5" customHeight="1" outlineLevel="6">
      <c r="A265" s="76" t="s">
        <v>195</v>
      </c>
      <c r="B265" s="12" t="s">
        <v>21</v>
      </c>
      <c r="C265" s="12" t="s">
        <v>197</v>
      </c>
      <c r="D265" s="12" t="s">
        <v>5</v>
      </c>
      <c r="E265" s="12"/>
      <c r="F265" s="94">
        <f>F266+F269+F272</f>
        <v>83517.101</v>
      </c>
      <c r="G265" s="13">
        <f aca="true" t="shared" si="32" ref="G265:V265">G266</f>
        <v>0</v>
      </c>
      <c r="H265" s="13">
        <f t="shared" si="32"/>
        <v>0</v>
      </c>
      <c r="I265" s="13">
        <f t="shared" si="32"/>
        <v>0</v>
      </c>
      <c r="J265" s="13">
        <f t="shared" si="32"/>
        <v>0</v>
      </c>
      <c r="K265" s="13">
        <f t="shared" si="32"/>
        <v>0</v>
      </c>
      <c r="L265" s="13">
        <f t="shared" si="32"/>
        <v>0</v>
      </c>
      <c r="M265" s="13">
        <f t="shared" si="32"/>
        <v>0</v>
      </c>
      <c r="N265" s="13">
        <f t="shared" si="32"/>
        <v>0</v>
      </c>
      <c r="O265" s="13">
        <f t="shared" si="32"/>
        <v>0</v>
      </c>
      <c r="P265" s="13">
        <f t="shared" si="32"/>
        <v>0</v>
      </c>
      <c r="Q265" s="13">
        <f t="shared" si="32"/>
        <v>0</v>
      </c>
      <c r="R265" s="13">
        <f t="shared" si="32"/>
        <v>0</v>
      </c>
      <c r="S265" s="13">
        <f t="shared" si="32"/>
        <v>0</v>
      </c>
      <c r="T265" s="13">
        <f t="shared" si="32"/>
        <v>0</v>
      </c>
      <c r="U265" s="13">
        <f t="shared" si="32"/>
        <v>0</v>
      </c>
      <c r="V265" s="13">
        <f t="shared" si="32"/>
        <v>0</v>
      </c>
    </row>
    <row r="266" spans="1:22" s="28" customFormat="1" ht="31.5" outlineLevel="6">
      <c r="A266" s="56" t="s">
        <v>198</v>
      </c>
      <c r="B266" s="19" t="s">
        <v>21</v>
      </c>
      <c r="C266" s="19" t="s">
        <v>199</v>
      </c>
      <c r="D266" s="19" t="s">
        <v>5</v>
      </c>
      <c r="E266" s="19"/>
      <c r="F266" s="90">
        <f>F267</f>
        <v>28331.284</v>
      </c>
      <c r="G266" s="7">
        <f aca="true" t="shared" si="33" ref="G266:V266">G268</f>
        <v>0</v>
      </c>
      <c r="H266" s="7">
        <f t="shared" si="33"/>
        <v>0</v>
      </c>
      <c r="I266" s="7">
        <f t="shared" si="33"/>
        <v>0</v>
      </c>
      <c r="J266" s="7">
        <f t="shared" si="33"/>
        <v>0</v>
      </c>
      <c r="K266" s="7">
        <f t="shared" si="33"/>
        <v>0</v>
      </c>
      <c r="L266" s="7">
        <f t="shared" si="33"/>
        <v>0</v>
      </c>
      <c r="M266" s="7">
        <f t="shared" si="33"/>
        <v>0</v>
      </c>
      <c r="N266" s="7">
        <f t="shared" si="33"/>
        <v>0</v>
      </c>
      <c r="O266" s="7">
        <f t="shared" si="33"/>
        <v>0</v>
      </c>
      <c r="P266" s="7">
        <f t="shared" si="33"/>
        <v>0</v>
      </c>
      <c r="Q266" s="7">
        <f t="shared" si="33"/>
        <v>0</v>
      </c>
      <c r="R266" s="7">
        <f t="shared" si="33"/>
        <v>0</v>
      </c>
      <c r="S266" s="7">
        <f t="shared" si="33"/>
        <v>0</v>
      </c>
      <c r="T266" s="7">
        <f t="shared" si="33"/>
        <v>0</v>
      </c>
      <c r="U266" s="7">
        <f t="shared" si="33"/>
        <v>0</v>
      </c>
      <c r="V266" s="7">
        <f t="shared" si="33"/>
        <v>0</v>
      </c>
    </row>
    <row r="267" spans="1:22" s="28" customFormat="1" ht="15.75" outlineLevel="6">
      <c r="A267" s="5" t="s">
        <v>129</v>
      </c>
      <c r="B267" s="6" t="s">
        <v>21</v>
      </c>
      <c r="C267" s="6" t="s">
        <v>199</v>
      </c>
      <c r="D267" s="6" t="s">
        <v>130</v>
      </c>
      <c r="E267" s="6"/>
      <c r="F267" s="91">
        <f>F268</f>
        <v>28331.284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28" customFormat="1" ht="47.25" outlineLevel="6">
      <c r="A268" s="62" t="s">
        <v>302</v>
      </c>
      <c r="B268" s="54" t="s">
        <v>21</v>
      </c>
      <c r="C268" s="54" t="s">
        <v>199</v>
      </c>
      <c r="D268" s="54" t="s">
        <v>88</v>
      </c>
      <c r="E268" s="54"/>
      <c r="F268" s="92">
        <v>28331.284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8" customFormat="1" ht="63" outlineLevel="6">
      <c r="A269" s="70" t="s">
        <v>202</v>
      </c>
      <c r="B269" s="19" t="s">
        <v>21</v>
      </c>
      <c r="C269" s="19" t="s">
        <v>203</v>
      </c>
      <c r="D269" s="19" t="s">
        <v>5</v>
      </c>
      <c r="E269" s="19"/>
      <c r="F269" s="90">
        <f>F270</f>
        <v>54944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28" customFormat="1" ht="15.75" outlineLevel="6">
      <c r="A270" s="5" t="s">
        <v>129</v>
      </c>
      <c r="B270" s="6" t="s">
        <v>21</v>
      </c>
      <c r="C270" s="6" t="s">
        <v>203</v>
      </c>
      <c r="D270" s="6" t="s">
        <v>130</v>
      </c>
      <c r="E270" s="6"/>
      <c r="F270" s="91">
        <f>F271</f>
        <v>54944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28" customFormat="1" ht="47.25" outlineLevel="6">
      <c r="A271" s="62" t="s">
        <v>302</v>
      </c>
      <c r="B271" s="54" t="s">
        <v>21</v>
      </c>
      <c r="C271" s="54" t="s">
        <v>203</v>
      </c>
      <c r="D271" s="54" t="s">
        <v>88</v>
      </c>
      <c r="E271" s="54"/>
      <c r="F271" s="92">
        <v>54944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8" customFormat="1" ht="31.5" outlineLevel="6">
      <c r="A272" s="77" t="s">
        <v>210</v>
      </c>
      <c r="B272" s="19" t="s">
        <v>21</v>
      </c>
      <c r="C272" s="19" t="s">
        <v>200</v>
      </c>
      <c r="D272" s="19" t="s">
        <v>5</v>
      </c>
      <c r="E272" s="19"/>
      <c r="F272" s="90">
        <f>F273</f>
        <v>241.817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8" customFormat="1" ht="15.75" outlineLevel="6">
      <c r="A273" s="5" t="s">
        <v>129</v>
      </c>
      <c r="B273" s="6" t="s">
        <v>21</v>
      </c>
      <c r="C273" s="6" t="s">
        <v>200</v>
      </c>
      <c r="D273" s="6" t="s">
        <v>130</v>
      </c>
      <c r="E273" s="6"/>
      <c r="F273" s="91">
        <f>F274</f>
        <v>241.817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8" customFormat="1" ht="15.75" outlineLevel="6">
      <c r="A274" s="65" t="s">
        <v>89</v>
      </c>
      <c r="B274" s="54" t="s">
        <v>21</v>
      </c>
      <c r="C274" s="54" t="s">
        <v>200</v>
      </c>
      <c r="D274" s="54" t="s">
        <v>90</v>
      </c>
      <c r="E274" s="54"/>
      <c r="F274" s="92">
        <v>241.817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8" customFormat="1" ht="31.5" outlineLevel="6">
      <c r="A275" s="78" t="s">
        <v>351</v>
      </c>
      <c r="B275" s="9" t="s">
        <v>21</v>
      </c>
      <c r="C275" s="9" t="s">
        <v>204</v>
      </c>
      <c r="D275" s="9" t="s">
        <v>5</v>
      </c>
      <c r="E275" s="9"/>
      <c r="F275" s="88">
        <f>F276</f>
        <v>383.69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8" customFormat="1" ht="31.5" outlineLevel="6">
      <c r="A276" s="77" t="s">
        <v>201</v>
      </c>
      <c r="B276" s="19" t="s">
        <v>21</v>
      </c>
      <c r="C276" s="19" t="s">
        <v>205</v>
      </c>
      <c r="D276" s="19" t="s">
        <v>5</v>
      </c>
      <c r="E276" s="19"/>
      <c r="F276" s="90">
        <f>F277</f>
        <v>383.69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8" customFormat="1" ht="15.75" outlineLevel="6">
      <c r="A277" s="5" t="s">
        <v>129</v>
      </c>
      <c r="B277" s="6" t="s">
        <v>21</v>
      </c>
      <c r="C277" s="6" t="s">
        <v>205</v>
      </c>
      <c r="D277" s="6" t="s">
        <v>130</v>
      </c>
      <c r="E277" s="6"/>
      <c r="F277" s="91">
        <f>F278</f>
        <v>383.69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8" customFormat="1" ht="15.75" outlineLevel="6">
      <c r="A278" s="65" t="s">
        <v>89</v>
      </c>
      <c r="B278" s="54" t="s">
        <v>21</v>
      </c>
      <c r="C278" s="54" t="s">
        <v>205</v>
      </c>
      <c r="D278" s="54" t="s">
        <v>90</v>
      </c>
      <c r="E278" s="54"/>
      <c r="F278" s="92">
        <v>383.69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8" customFormat="1" ht="15.75" outlineLevel="6">
      <c r="A279" s="79" t="s">
        <v>44</v>
      </c>
      <c r="B279" s="34" t="s">
        <v>22</v>
      </c>
      <c r="C279" s="34" t="s">
        <v>6</v>
      </c>
      <c r="D279" s="34" t="s">
        <v>5</v>
      </c>
      <c r="E279" s="34"/>
      <c r="F279" s="97">
        <f>F284+F330+F280</f>
        <v>315927.792</v>
      </c>
      <c r="G279" s="10" t="e">
        <f>G285+#REF!+G330+#REF!+#REF!+#REF!+#REF!</f>
        <v>#REF!</v>
      </c>
      <c r="H279" s="10" t="e">
        <f>H285+#REF!+H330+#REF!+#REF!+#REF!+#REF!</f>
        <v>#REF!</v>
      </c>
      <c r="I279" s="10" t="e">
        <f>I285+#REF!+I330+#REF!+#REF!+#REF!+#REF!</f>
        <v>#REF!</v>
      </c>
      <c r="J279" s="10" t="e">
        <f>J285+#REF!+J330+#REF!+#REF!+#REF!+#REF!</f>
        <v>#REF!</v>
      </c>
      <c r="K279" s="10" t="e">
        <f>K285+#REF!+K330+#REF!+#REF!+#REF!+#REF!</f>
        <v>#REF!</v>
      </c>
      <c r="L279" s="10" t="e">
        <f>L285+#REF!+L330+#REF!+#REF!+#REF!+#REF!</f>
        <v>#REF!</v>
      </c>
      <c r="M279" s="10" t="e">
        <f>M285+#REF!+M330+#REF!+#REF!+#REF!+#REF!</f>
        <v>#REF!</v>
      </c>
      <c r="N279" s="10" t="e">
        <f>N285+#REF!+N330+#REF!+#REF!+#REF!+#REF!</f>
        <v>#REF!</v>
      </c>
      <c r="O279" s="10" t="e">
        <f>O285+#REF!+O330+#REF!+#REF!+#REF!+#REF!</f>
        <v>#REF!</v>
      </c>
      <c r="P279" s="10" t="e">
        <f>P285+#REF!+P330+#REF!+#REF!+#REF!+#REF!</f>
        <v>#REF!</v>
      </c>
      <c r="Q279" s="10" t="e">
        <f>Q285+#REF!+Q330+#REF!+#REF!+#REF!+#REF!</f>
        <v>#REF!</v>
      </c>
      <c r="R279" s="10" t="e">
        <f>R285+#REF!+R330+#REF!+#REF!+#REF!+#REF!</f>
        <v>#REF!</v>
      </c>
      <c r="S279" s="10" t="e">
        <f>S285+#REF!+S330+#REF!+#REF!+#REF!+#REF!</f>
        <v>#REF!</v>
      </c>
      <c r="T279" s="10" t="e">
        <f>T285+#REF!+T330+#REF!+#REF!+#REF!+#REF!</f>
        <v>#REF!</v>
      </c>
      <c r="U279" s="10" t="e">
        <f>U285+#REF!+U330+#REF!+#REF!+#REF!+#REF!</f>
        <v>#REF!</v>
      </c>
      <c r="V279" s="10" t="e">
        <f>V285+#REF!+V330+#REF!+#REF!+#REF!+#REF!</f>
        <v>#REF!</v>
      </c>
    </row>
    <row r="280" spans="1:22" s="28" customFormat="1" ht="31.5" outlineLevel="6">
      <c r="A280" s="22" t="s">
        <v>144</v>
      </c>
      <c r="B280" s="9" t="s">
        <v>22</v>
      </c>
      <c r="C280" s="9" t="s">
        <v>145</v>
      </c>
      <c r="D280" s="9" t="s">
        <v>5</v>
      </c>
      <c r="E280" s="9"/>
      <c r="F280" s="88">
        <f>F281</f>
        <v>665.58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s="28" customFormat="1" ht="31.5" outlineLevel="6">
      <c r="A281" s="22" t="s">
        <v>149</v>
      </c>
      <c r="B281" s="9" t="s">
        <v>22</v>
      </c>
      <c r="C281" s="9" t="s">
        <v>146</v>
      </c>
      <c r="D281" s="9" t="s">
        <v>5</v>
      </c>
      <c r="E281" s="9"/>
      <c r="F281" s="88">
        <f>F282</f>
        <v>665.58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s="28" customFormat="1" ht="15.75" outlineLevel="6">
      <c r="A282" s="56" t="s">
        <v>158</v>
      </c>
      <c r="B282" s="19" t="s">
        <v>22</v>
      </c>
      <c r="C282" s="19" t="s">
        <v>159</v>
      </c>
      <c r="D282" s="19" t="s">
        <v>5</v>
      </c>
      <c r="E282" s="19"/>
      <c r="F282" s="90">
        <f>F283</f>
        <v>665.58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s="28" customFormat="1" ht="15.75" outlineLevel="6">
      <c r="A283" s="5" t="s">
        <v>118</v>
      </c>
      <c r="B283" s="6" t="s">
        <v>22</v>
      </c>
      <c r="C283" s="6" t="s">
        <v>159</v>
      </c>
      <c r="D283" s="6" t="s">
        <v>88</v>
      </c>
      <c r="E283" s="6"/>
      <c r="F283" s="91">
        <v>665.58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s="28" customFormat="1" ht="15.75" outlineLevel="6">
      <c r="A284" s="76" t="s">
        <v>350</v>
      </c>
      <c r="B284" s="9" t="s">
        <v>22</v>
      </c>
      <c r="C284" s="9" t="s">
        <v>196</v>
      </c>
      <c r="D284" s="9" t="s">
        <v>5</v>
      </c>
      <c r="E284" s="9"/>
      <c r="F284" s="88">
        <f>F285+F319+F323</f>
        <v>305174.662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s="28" customFormat="1" ht="15.75" outlineLevel="6">
      <c r="A285" s="23" t="s">
        <v>206</v>
      </c>
      <c r="B285" s="12" t="s">
        <v>22</v>
      </c>
      <c r="C285" s="12" t="s">
        <v>207</v>
      </c>
      <c r="D285" s="12" t="s">
        <v>5</v>
      </c>
      <c r="E285" s="12"/>
      <c r="F285" s="98">
        <f>F286+F295+F301+F306+F298+F314</f>
        <v>283820.227</v>
      </c>
      <c r="G285" s="13">
        <f aca="true" t="shared" si="34" ref="G285:V286">G286</f>
        <v>0</v>
      </c>
      <c r="H285" s="13">
        <f t="shared" si="34"/>
        <v>0</v>
      </c>
      <c r="I285" s="13">
        <f t="shared" si="34"/>
        <v>0</v>
      </c>
      <c r="J285" s="13">
        <f t="shared" si="34"/>
        <v>0</v>
      </c>
      <c r="K285" s="13">
        <f t="shared" si="34"/>
        <v>0</v>
      </c>
      <c r="L285" s="13">
        <f t="shared" si="34"/>
        <v>0</v>
      </c>
      <c r="M285" s="13">
        <f t="shared" si="34"/>
        <v>0</v>
      </c>
      <c r="N285" s="13">
        <f t="shared" si="34"/>
        <v>0</v>
      </c>
      <c r="O285" s="13">
        <f t="shared" si="34"/>
        <v>0</v>
      </c>
      <c r="P285" s="13">
        <f t="shared" si="34"/>
        <v>0</v>
      </c>
      <c r="Q285" s="13">
        <f t="shared" si="34"/>
        <v>0</v>
      </c>
      <c r="R285" s="13">
        <f t="shared" si="34"/>
        <v>0</v>
      </c>
      <c r="S285" s="13">
        <f t="shared" si="34"/>
        <v>0</v>
      </c>
      <c r="T285" s="13">
        <f t="shared" si="34"/>
        <v>0</v>
      </c>
      <c r="U285" s="13">
        <f t="shared" si="34"/>
        <v>0</v>
      </c>
      <c r="V285" s="13">
        <f t="shared" si="34"/>
        <v>0</v>
      </c>
    </row>
    <row r="286" spans="1:22" s="28" customFormat="1" ht="31.5" outlineLevel="6">
      <c r="A286" s="56" t="s">
        <v>160</v>
      </c>
      <c r="B286" s="19" t="s">
        <v>22</v>
      </c>
      <c r="C286" s="19" t="s">
        <v>208</v>
      </c>
      <c r="D286" s="19" t="s">
        <v>5</v>
      </c>
      <c r="E286" s="19"/>
      <c r="F286" s="99">
        <f>F287+F289+F292</f>
        <v>0</v>
      </c>
      <c r="G286" s="7">
        <f t="shared" si="34"/>
        <v>0</v>
      </c>
      <c r="H286" s="7">
        <f t="shared" si="34"/>
        <v>0</v>
      </c>
      <c r="I286" s="7">
        <f t="shared" si="34"/>
        <v>0</v>
      </c>
      <c r="J286" s="7">
        <f t="shared" si="34"/>
        <v>0</v>
      </c>
      <c r="K286" s="7">
        <f t="shared" si="34"/>
        <v>0</v>
      </c>
      <c r="L286" s="7">
        <f t="shared" si="34"/>
        <v>0</v>
      </c>
      <c r="M286" s="7">
        <f t="shared" si="34"/>
        <v>0</v>
      </c>
      <c r="N286" s="7">
        <f t="shared" si="34"/>
        <v>0</v>
      </c>
      <c r="O286" s="7">
        <f t="shared" si="34"/>
        <v>0</v>
      </c>
      <c r="P286" s="7">
        <f t="shared" si="34"/>
        <v>0</v>
      </c>
      <c r="Q286" s="7">
        <f t="shared" si="34"/>
        <v>0</v>
      </c>
      <c r="R286" s="7">
        <f t="shared" si="34"/>
        <v>0</v>
      </c>
      <c r="S286" s="7">
        <f t="shared" si="34"/>
        <v>0</v>
      </c>
      <c r="T286" s="7">
        <f t="shared" si="34"/>
        <v>0</v>
      </c>
      <c r="U286" s="7">
        <f t="shared" si="34"/>
        <v>0</v>
      </c>
      <c r="V286" s="7">
        <f t="shared" si="34"/>
        <v>0</v>
      </c>
    </row>
    <row r="287" spans="1:22" s="28" customFormat="1" ht="15.75" outlineLevel="6">
      <c r="A287" s="5" t="s">
        <v>119</v>
      </c>
      <c r="B287" s="6" t="s">
        <v>22</v>
      </c>
      <c r="C287" s="6" t="s">
        <v>208</v>
      </c>
      <c r="D287" s="6" t="s">
        <v>120</v>
      </c>
      <c r="E287" s="6"/>
      <c r="F287" s="100">
        <f>F288</f>
        <v>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8" customFormat="1" ht="15.75" outlineLevel="6">
      <c r="A288" s="53" t="s">
        <v>96</v>
      </c>
      <c r="B288" s="54" t="s">
        <v>22</v>
      </c>
      <c r="C288" s="54" t="s">
        <v>208</v>
      </c>
      <c r="D288" s="54" t="s">
        <v>121</v>
      </c>
      <c r="E288" s="54"/>
      <c r="F288" s="101"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8" customFormat="1" ht="31.5" outlineLevel="6">
      <c r="A289" s="5" t="s">
        <v>101</v>
      </c>
      <c r="B289" s="6" t="s">
        <v>22</v>
      </c>
      <c r="C289" s="6" t="s">
        <v>208</v>
      </c>
      <c r="D289" s="6" t="s">
        <v>102</v>
      </c>
      <c r="E289" s="6"/>
      <c r="F289" s="100">
        <f>F290+F291</f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8" customFormat="1" ht="31.5" outlineLevel="6">
      <c r="A290" s="53" t="s">
        <v>103</v>
      </c>
      <c r="B290" s="54" t="s">
        <v>22</v>
      </c>
      <c r="C290" s="54" t="s">
        <v>208</v>
      </c>
      <c r="D290" s="54" t="s">
        <v>104</v>
      </c>
      <c r="E290" s="54"/>
      <c r="F290" s="101"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8" customFormat="1" ht="31.5" outlineLevel="6">
      <c r="A291" s="53" t="s">
        <v>105</v>
      </c>
      <c r="B291" s="54" t="s">
        <v>22</v>
      </c>
      <c r="C291" s="54" t="s">
        <v>208</v>
      </c>
      <c r="D291" s="54" t="s">
        <v>106</v>
      </c>
      <c r="E291" s="54"/>
      <c r="F291" s="101"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8" customFormat="1" ht="15.75" outlineLevel="6">
      <c r="A292" s="5" t="s">
        <v>107</v>
      </c>
      <c r="B292" s="6" t="s">
        <v>22</v>
      </c>
      <c r="C292" s="6" t="s">
        <v>208</v>
      </c>
      <c r="D292" s="6" t="s">
        <v>108</v>
      </c>
      <c r="E292" s="6"/>
      <c r="F292" s="100">
        <f>F293+F294</f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8" customFormat="1" ht="31.5" outlineLevel="6">
      <c r="A293" s="53" t="s">
        <v>109</v>
      </c>
      <c r="B293" s="54" t="s">
        <v>22</v>
      </c>
      <c r="C293" s="54" t="s">
        <v>208</v>
      </c>
      <c r="D293" s="54" t="s">
        <v>111</v>
      </c>
      <c r="E293" s="54"/>
      <c r="F293" s="101"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8" customFormat="1" ht="15.75" outlineLevel="6">
      <c r="A294" s="53" t="s">
        <v>110</v>
      </c>
      <c r="B294" s="54" t="s">
        <v>22</v>
      </c>
      <c r="C294" s="54" t="s">
        <v>208</v>
      </c>
      <c r="D294" s="54" t="s">
        <v>112</v>
      </c>
      <c r="E294" s="54"/>
      <c r="F294" s="101"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8" customFormat="1" ht="31.5" outlineLevel="6">
      <c r="A295" s="56" t="s">
        <v>198</v>
      </c>
      <c r="B295" s="19" t="s">
        <v>22</v>
      </c>
      <c r="C295" s="19" t="s">
        <v>209</v>
      </c>
      <c r="D295" s="19" t="s">
        <v>5</v>
      </c>
      <c r="E295" s="19"/>
      <c r="F295" s="99">
        <f>F296</f>
        <v>54497.201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8" customFormat="1" ht="15.75" outlineLevel="6">
      <c r="A296" s="5" t="s">
        <v>129</v>
      </c>
      <c r="B296" s="6" t="s">
        <v>22</v>
      </c>
      <c r="C296" s="6" t="s">
        <v>209</v>
      </c>
      <c r="D296" s="6" t="s">
        <v>130</v>
      </c>
      <c r="E296" s="6"/>
      <c r="F296" s="100">
        <f>F297</f>
        <v>54497.201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8" customFormat="1" ht="47.25" outlineLevel="6">
      <c r="A297" s="62" t="s">
        <v>302</v>
      </c>
      <c r="B297" s="54" t="s">
        <v>22</v>
      </c>
      <c r="C297" s="54" t="s">
        <v>209</v>
      </c>
      <c r="D297" s="54" t="s">
        <v>88</v>
      </c>
      <c r="E297" s="54"/>
      <c r="F297" s="101">
        <v>54497.201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8" customFormat="1" ht="31.5" outlineLevel="6">
      <c r="A298" s="77" t="s">
        <v>297</v>
      </c>
      <c r="B298" s="19" t="s">
        <v>22</v>
      </c>
      <c r="C298" s="19" t="s">
        <v>298</v>
      </c>
      <c r="D298" s="19" t="s">
        <v>5</v>
      </c>
      <c r="E298" s="19"/>
      <c r="F298" s="99">
        <f>F299</f>
        <v>3921.026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8" customFormat="1" ht="15.75" outlineLevel="6">
      <c r="A299" s="5" t="s">
        <v>129</v>
      </c>
      <c r="B299" s="6" t="s">
        <v>22</v>
      </c>
      <c r="C299" s="6" t="s">
        <v>298</v>
      </c>
      <c r="D299" s="6" t="s">
        <v>130</v>
      </c>
      <c r="E299" s="6"/>
      <c r="F299" s="100">
        <f>F300</f>
        <v>3921.026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8" customFormat="1" ht="15.75" outlineLevel="6">
      <c r="A300" s="65" t="s">
        <v>89</v>
      </c>
      <c r="B300" s="54" t="s">
        <v>22</v>
      </c>
      <c r="C300" s="54" t="s">
        <v>298</v>
      </c>
      <c r="D300" s="54" t="s">
        <v>90</v>
      </c>
      <c r="E300" s="54"/>
      <c r="F300" s="101">
        <v>3921.026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8" customFormat="1" ht="31.5" outlineLevel="6">
      <c r="A301" s="63" t="s">
        <v>211</v>
      </c>
      <c r="B301" s="19" t="s">
        <v>22</v>
      </c>
      <c r="C301" s="19" t="s">
        <v>212</v>
      </c>
      <c r="D301" s="19" t="s">
        <v>5</v>
      </c>
      <c r="E301" s="19"/>
      <c r="F301" s="99">
        <f>F302+F304</f>
        <v>4834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8" customFormat="1" ht="31.5" outlineLevel="6">
      <c r="A302" s="5" t="s">
        <v>101</v>
      </c>
      <c r="B302" s="6" t="s">
        <v>22</v>
      </c>
      <c r="C302" s="6" t="s">
        <v>212</v>
      </c>
      <c r="D302" s="6" t="s">
        <v>102</v>
      </c>
      <c r="E302" s="6"/>
      <c r="F302" s="100">
        <f>F303</f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8" customFormat="1" ht="31.5" outlineLevel="6">
      <c r="A303" s="53" t="s">
        <v>105</v>
      </c>
      <c r="B303" s="54" t="s">
        <v>22</v>
      </c>
      <c r="C303" s="54" t="s">
        <v>212</v>
      </c>
      <c r="D303" s="54" t="s">
        <v>106</v>
      </c>
      <c r="E303" s="54"/>
      <c r="F303" s="101"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8" customFormat="1" ht="15.75" outlineLevel="6">
      <c r="A304" s="5" t="s">
        <v>129</v>
      </c>
      <c r="B304" s="6" t="s">
        <v>22</v>
      </c>
      <c r="C304" s="6" t="s">
        <v>212</v>
      </c>
      <c r="D304" s="6" t="s">
        <v>130</v>
      </c>
      <c r="E304" s="6"/>
      <c r="F304" s="100">
        <f>F305</f>
        <v>4834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8" customFormat="1" ht="47.25" outlineLevel="6">
      <c r="A305" s="62" t="s">
        <v>302</v>
      </c>
      <c r="B305" s="54" t="s">
        <v>22</v>
      </c>
      <c r="C305" s="54" t="s">
        <v>212</v>
      </c>
      <c r="D305" s="54" t="s">
        <v>88</v>
      </c>
      <c r="E305" s="54"/>
      <c r="F305" s="101">
        <v>4834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8" customFormat="1" ht="51" customHeight="1" outlineLevel="6">
      <c r="A306" s="64" t="s">
        <v>213</v>
      </c>
      <c r="B306" s="68" t="s">
        <v>22</v>
      </c>
      <c r="C306" s="68" t="s">
        <v>214</v>
      </c>
      <c r="D306" s="68" t="s">
        <v>5</v>
      </c>
      <c r="E306" s="68"/>
      <c r="F306" s="102">
        <f>F307+F309+F312</f>
        <v>220568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8" customFormat="1" ht="15.75" outlineLevel="6">
      <c r="A307" s="5" t="s">
        <v>119</v>
      </c>
      <c r="B307" s="6" t="s">
        <v>22</v>
      </c>
      <c r="C307" s="6" t="s">
        <v>214</v>
      </c>
      <c r="D307" s="6" t="s">
        <v>120</v>
      </c>
      <c r="E307" s="6"/>
      <c r="F307" s="100">
        <f>F308</f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8" customFormat="1" ht="15.75" outlineLevel="6">
      <c r="A308" s="53" t="s">
        <v>96</v>
      </c>
      <c r="B308" s="54" t="s">
        <v>22</v>
      </c>
      <c r="C308" s="54" t="s">
        <v>214</v>
      </c>
      <c r="D308" s="54" t="s">
        <v>121</v>
      </c>
      <c r="E308" s="54"/>
      <c r="F308" s="101"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8" customFormat="1" ht="31.5" outlineLevel="6">
      <c r="A309" s="5" t="s">
        <v>101</v>
      </c>
      <c r="B309" s="6" t="s">
        <v>22</v>
      </c>
      <c r="C309" s="6" t="s">
        <v>214</v>
      </c>
      <c r="D309" s="6" t="s">
        <v>102</v>
      </c>
      <c r="E309" s="6"/>
      <c r="F309" s="100">
        <f>F311+F310</f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8" customFormat="1" ht="31.5" outlineLevel="6">
      <c r="A310" s="53" t="s">
        <v>103</v>
      </c>
      <c r="B310" s="54" t="s">
        <v>22</v>
      </c>
      <c r="C310" s="54" t="s">
        <v>214</v>
      </c>
      <c r="D310" s="54" t="s">
        <v>104</v>
      </c>
      <c r="E310" s="54"/>
      <c r="F310" s="101"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8" customFormat="1" ht="31.5" outlineLevel="6">
      <c r="A311" s="53" t="s">
        <v>105</v>
      </c>
      <c r="B311" s="54" t="s">
        <v>22</v>
      </c>
      <c r="C311" s="54" t="s">
        <v>214</v>
      </c>
      <c r="D311" s="54" t="s">
        <v>106</v>
      </c>
      <c r="E311" s="54"/>
      <c r="F311" s="101"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8" customFormat="1" ht="15.75" outlineLevel="6">
      <c r="A312" s="5" t="s">
        <v>129</v>
      </c>
      <c r="B312" s="6" t="s">
        <v>22</v>
      </c>
      <c r="C312" s="6" t="s">
        <v>214</v>
      </c>
      <c r="D312" s="6" t="s">
        <v>130</v>
      </c>
      <c r="E312" s="6"/>
      <c r="F312" s="100">
        <f>F313</f>
        <v>220568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8" customFormat="1" ht="47.25" outlineLevel="6">
      <c r="A313" s="62" t="s">
        <v>302</v>
      </c>
      <c r="B313" s="54" t="s">
        <v>22</v>
      </c>
      <c r="C313" s="54" t="s">
        <v>214</v>
      </c>
      <c r="D313" s="54" t="s">
        <v>88</v>
      </c>
      <c r="E313" s="54"/>
      <c r="F313" s="101">
        <v>220568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8" customFormat="1" ht="47.25" outlineLevel="6">
      <c r="A314" s="70" t="s">
        <v>311</v>
      </c>
      <c r="B314" s="19" t="s">
        <v>22</v>
      </c>
      <c r="C314" s="19" t="s">
        <v>312</v>
      </c>
      <c r="D314" s="19" t="s">
        <v>5</v>
      </c>
      <c r="E314" s="19"/>
      <c r="F314" s="99">
        <f>F315+F317</f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8" customFormat="1" ht="31.5" outlineLevel="6">
      <c r="A315" s="5" t="s">
        <v>101</v>
      </c>
      <c r="B315" s="6" t="s">
        <v>22</v>
      </c>
      <c r="C315" s="6" t="s">
        <v>312</v>
      </c>
      <c r="D315" s="6" t="s">
        <v>102</v>
      </c>
      <c r="E315" s="6"/>
      <c r="F315" s="100">
        <f>F316</f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8" customFormat="1" ht="31.5" outlineLevel="6">
      <c r="A316" s="53" t="s">
        <v>105</v>
      </c>
      <c r="B316" s="54" t="s">
        <v>22</v>
      </c>
      <c r="C316" s="54" t="s">
        <v>312</v>
      </c>
      <c r="D316" s="54" t="s">
        <v>106</v>
      </c>
      <c r="E316" s="54"/>
      <c r="F316" s="101">
        <v>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8" customFormat="1" ht="15.75" outlineLevel="6">
      <c r="A317" s="5" t="s">
        <v>129</v>
      </c>
      <c r="B317" s="6" t="s">
        <v>22</v>
      </c>
      <c r="C317" s="6" t="s">
        <v>312</v>
      </c>
      <c r="D317" s="6" t="s">
        <v>130</v>
      </c>
      <c r="E317" s="6"/>
      <c r="F317" s="100">
        <f>F318</f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8" customFormat="1" ht="47.25" outlineLevel="6">
      <c r="A318" s="62" t="s">
        <v>302</v>
      </c>
      <c r="B318" s="54" t="s">
        <v>22</v>
      </c>
      <c r="C318" s="54" t="s">
        <v>312</v>
      </c>
      <c r="D318" s="54" t="s">
        <v>88</v>
      </c>
      <c r="E318" s="54"/>
      <c r="F318" s="101"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8" customFormat="1" ht="31.5" outlineLevel="6">
      <c r="A319" s="14" t="s">
        <v>277</v>
      </c>
      <c r="B319" s="9" t="s">
        <v>22</v>
      </c>
      <c r="C319" s="9" t="s">
        <v>278</v>
      </c>
      <c r="D319" s="9" t="s">
        <v>5</v>
      </c>
      <c r="E319" s="9"/>
      <c r="F319" s="103">
        <f>F320</f>
        <v>20957.65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8" customFormat="1" ht="31.5" outlineLevel="6">
      <c r="A320" s="56" t="s">
        <v>279</v>
      </c>
      <c r="B320" s="19" t="s">
        <v>22</v>
      </c>
      <c r="C320" s="19" t="s">
        <v>280</v>
      </c>
      <c r="D320" s="19" t="s">
        <v>5</v>
      </c>
      <c r="E320" s="19"/>
      <c r="F320" s="99">
        <f>F321</f>
        <v>20957.65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8" customFormat="1" ht="15.75" outlineLevel="6">
      <c r="A321" s="5" t="s">
        <v>129</v>
      </c>
      <c r="B321" s="6" t="s">
        <v>22</v>
      </c>
      <c r="C321" s="6" t="s">
        <v>280</v>
      </c>
      <c r="D321" s="6" t="s">
        <v>130</v>
      </c>
      <c r="E321" s="6"/>
      <c r="F321" s="100">
        <f>F322</f>
        <v>20957.65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8" customFormat="1" ht="47.25" outlineLevel="6">
      <c r="A322" s="62" t="s">
        <v>302</v>
      </c>
      <c r="B322" s="54" t="s">
        <v>22</v>
      </c>
      <c r="C322" s="54" t="s">
        <v>280</v>
      </c>
      <c r="D322" s="54" t="s">
        <v>88</v>
      </c>
      <c r="E322" s="54"/>
      <c r="F322" s="101">
        <v>20957.65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8" customFormat="1" ht="35.25" customHeight="1" outlineLevel="6">
      <c r="A323" s="78" t="s">
        <v>351</v>
      </c>
      <c r="B323" s="9" t="s">
        <v>22</v>
      </c>
      <c r="C323" s="9" t="s">
        <v>204</v>
      </c>
      <c r="D323" s="9" t="s">
        <v>5</v>
      </c>
      <c r="E323" s="9"/>
      <c r="F323" s="103">
        <f>F327+F324</f>
        <v>396.78499999999997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8" customFormat="1" ht="35.25" customHeight="1" outlineLevel="6">
      <c r="A324" s="77" t="s">
        <v>377</v>
      </c>
      <c r="B324" s="19" t="s">
        <v>22</v>
      </c>
      <c r="C324" s="19" t="s">
        <v>378</v>
      </c>
      <c r="D324" s="19" t="s">
        <v>5</v>
      </c>
      <c r="E324" s="19"/>
      <c r="F324" s="99">
        <f>F325</f>
        <v>242.785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8" customFormat="1" ht="21" customHeight="1" outlineLevel="6">
      <c r="A325" s="5" t="s">
        <v>129</v>
      </c>
      <c r="B325" s="6" t="s">
        <v>22</v>
      </c>
      <c r="C325" s="6" t="s">
        <v>378</v>
      </c>
      <c r="D325" s="6" t="s">
        <v>130</v>
      </c>
      <c r="E325" s="6"/>
      <c r="F325" s="100">
        <f>F326</f>
        <v>242.785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8" customFormat="1" ht="20.25" customHeight="1" outlineLevel="6">
      <c r="A326" s="65" t="s">
        <v>89</v>
      </c>
      <c r="B326" s="54" t="s">
        <v>22</v>
      </c>
      <c r="C326" s="54" t="s">
        <v>378</v>
      </c>
      <c r="D326" s="54" t="s">
        <v>90</v>
      </c>
      <c r="E326" s="54"/>
      <c r="F326" s="101">
        <v>242.785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8" customFormat="1" ht="31.5" outlineLevel="6">
      <c r="A327" s="77" t="s">
        <v>325</v>
      </c>
      <c r="B327" s="19" t="s">
        <v>22</v>
      </c>
      <c r="C327" s="19" t="s">
        <v>326</v>
      </c>
      <c r="D327" s="19" t="s">
        <v>5</v>
      </c>
      <c r="E327" s="19"/>
      <c r="F327" s="99">
        <f>F328</f>
        <v>154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8" customFormat="1" ht="15.75" outlineLevel="6">
      <c r="A328" s="5" t="s">
        <v>129</v>
      </c>
      <c r="B328" s="6" t="s">
        <v>22</v>
      </c>
      <c r="C328" s="6" t="s">
        <v>326</v>
      </c>
      <c r="D328" s="6" t="s">
        <v>130</v>
      </c>
      <c r="E328" s="6"/>
      <c r="F328" s="100">
        <f>F329</f>
        <v>154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8" customFormat="1" ht="15.75" outlineLevel="6">
      <c r="A329" s="65" t="s">
        <v>89</v>
      </c>
      <c r="B329" s="54" t="s">
        <v>22</v>
      </c>
      <c r="C329" s="54" t="s">
        <v>326</v>
      </c>
      <c r="D329" s="54" t="s">
        <v>90</v>
      </c>
      <c r="E329" s="54"/>
      <c r="F329" s="101">
        <v>154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8" customFormat="1" ht="31.5" outlineLevel="6">
      <c r="A330" s="76" t="s">
        <v>303</v>
      </c>
      <c r="B330" s="9" t="s">
        <v>22</v>
      </c>
      <c r="C330" s="9" t="s">
        <v>215</v>
      </c>
      <c r="D330" s="9" t="s">
        <v>5</v>
      </c>
      <c r="E330" s="9"/>
      <c r="F330" s="103">
        <f>F331</f>
        <v>10087.55</v>
      </c>
      <c r="G330" s="13" t="e">
        <f aca="true" t="shared" si="35" ref="G330:V330">G331</f>
        <v>#REF!</v>
      </c>
      <c r="H330" s="13" t="e">
        <f t="shared" si="35"/>
        <v>#REF!</v>
      </c>
      <c r="I330" s="13" t="e">
        <f t="shared" si="35"/>
        <v>#REF!</v>
      </c>
      <c r="J330" s="13" t="e">
        <f t="shared" si="35"/>
        <v>#REF!</v>
      </c>
      <c r="K330" s="13" t="e">
        <f t="shared" si="35"/>
        <v>#REF!</v>
      </c>
      <c r="L330" s="13" t="e">
        <f t="shared" si="35"/>
        <v>#REF!</v>
      </c>
      <c r="M330" s="13" t="e">
        <f t="shared" si="35"/>
        <v>#REF!</v>
      </c>
      <c r="N330" s="13" t="e">
        <f t="shared" si="35"/>
        <v>#REF!</v>
      </c>
      <c r="O330" s="13" t="e">
        <f t="shared" si="35"/>
        <v>#REF!</v>
      </c>
      <c r="P330" s="13" t="e">
        <f t="shared" si="35"/>
        <v>#REF!</v>
      </c>
      <c r="Q330" s="13" t="e">
        <f t="shared" si="35"/>
        <v>#REF!</v>
      </c>
      <c r="R330" s="13" t="e">
        <f t="shared" si="35"/>
        <v>#REF!</v>
      </c>
      <c r="S330" s="13" t="e">
        <f t="shared" si="35"/>
        <v>#REF!</v>
      </c>
      <c r="T330" s="13" t="e">
        <f t="shared" si="35"/>
        <v>#REF!</v>
      </c>
      <c r="U330" s="13" t="e">
        <f t="shared" si="35"/>
        <v>#REF!</v>
      </c>
      <c r="V330" s="13" t="e">
        <f t="shared" si="35"/>
        <v>#REF!</v>
      </c>
    </row>
    <row r="331" spans="1:22" s="28" customFormat="1" ht="31.5" outlineLevel="6">
      <c r="A331" s="77" t="s">
        <v>198</v>
      </c>
      <c r="B331" s="19" t="s">
        <v>22</v>
      </c>
      <c r="C331" s="19" t="s">
        <v>216</v>
      </c>
      <c r="D331" s="19" t="s">
        <v>5</v>
      </c>
      <c r="E331" s="82"/>
      <c r="F331" s="99">
        <f>F332</f>
        <v>10087.55</v>
      </c>
      <c r="G331" s="7" t="e">
        <f>#REF!</f>
        <v>#REF!</v>
      </c>
      <c r="H331" s="7" t="e">
        <f>#REF!</f>
        <v>#REF!</v>
      </c>
      <c r="I331" s="7" t="e">
        <f>#REF!</f>
        <v>#REF!</v>
      </c>
      <c r="J331" s="7" t="e">
        <f>#REF!</f>
        <v>#REF!</v>
      </c>
      <c r="K331" s="7" t="e">
        <f>#REF!</f>
        <v>#REF!</v>
      </c>
      <c r="L331" s="7" t="e">
        <f>#REF!</f>
        <v>#REF!</v>
      </c>
      <c r="M331" s="7" t="e">
        <f>#REF!</f>
        <v>#REF!</v>
      </c>
      <c r="N331" s="7" t="e">
        <f>#REF!</f>
        <v>#REF!</v>
      </c>
      <c r="O331" s="7" t="e">
        <f>#REF!</f>
        <v>#REF!</v>
      </c>
      <c r="P331" s="7" t="e">
        <f>#REF!</f>
        <v>#REF!</v>
      </c>
      <c r="Q331" s="7" t="e">
        <f>#REF!</f>
        <v>#REF!</v>
      </c>
      <c r="R331" s="7" t="e">
        <f>#REF!</f>
        <v>#REF!</v>
      </c>
      <c r="S331" s="7" t="e">
        <f>#REF!</f>
        <v>#REF!</v>
      </c>
      <c r="T331" s="7" t="e">
        <f>#REF!</f>
        <v>#REF!</v>
      </c>
      <c r="U331" s="7" t="e">
        <f>#REF!</f>
        <v>#REF!</v>
      </c>
      <c r="V331" s="7" t="e">
        <f>#REF!</f>
        <v>#REF!</v>
      </c>
    </row>
    <row r="332" spans="1:22" s="28" customFormat="1" ht="18.75" outlineLevel="6">
      <c r="A332" s="5" t="s">
        <v>129</v>
      </c>
      <c r="B332" s="6" t="s">
        <v>22</v>
      </c>
      <c r="C332" s="6" t="s">
        <v>216</v>
      </c>
      <c r="D332" s="6" t="s">
        <v>5</v>
      </c>
      <c r="E332" s="80"/>
      <c r="F332" s="100">
        <f>F333</f>
        <v>10087.55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8" customFormat="1" ht="47.25" outlineLevel="6">
      <c r="A333" s="65" t="s">
        <v>302</v>
      </c>
      <c r="B333" s="54" t="s">
        <v>22</v>
      </c>
      <c r="C333" s="54" t="s">
        <v>216</v>
      </c>
      <c r="D333" s="54" t="s">
        <v>88</v>
      </c>
      <c r="E333" s="81"/>
      <c r="F333" s="101">
        <v>10087.55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8" customFormat="1" ht="31.5" outlineLevel="6">
      <c r="A334" s="79" t="s">
        <v>70</v>
      </c>
      <c r="B334" s="34" t="s">
        <v>69</v>
      </c>
      <c r="C334" s="34" t="s">
        <v>6</v>
      </c>
      <c r="D334" s="34" t="s">
        <v>5</v>
      </c>
      <c r="E334" s="34"/>
      <c r="F334" s="72">
        <f>F335</f>
        <v>50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8" customFormat="1" ht="15.75" outlineLevel="6">
      <c r="A335" s="8" t="s">
        <v>352</v>
      </c>
      <c r="B335" s="9" t="s">
        <v>69</v>
      </c>
      <c r="C335" s="9" t="s">
        <v>217</v>
      </c>
      <c r="D335" s="9" t="s">
        <v>5</v>
      </c>
      <c r="E335" s="9"/>
      <c r="F335" s="10">
        <f>F336</f>
        <v>50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8" customFormat="1" ht="34.5" customHeight="1" outlineLevel="6">
      <c r="A336" s="70" t="s">
        <v>218</v>
      </c>
      <c r="B336" s="19" t="s">
        <v>69</v>
      </c>
      <c r="C336" s="19" t="s">
        <v>219</v>
      </c>
      <c r="D336" s="19" t="s">
        <v>5</v>
      </c>
      <c r="E336" s="19"/>
      <c r="F336" s="20">
        <f>F337</f>
        <v>50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8" customFormat="1" ht="31.5" outlineLevel="6">
      <c r="A337" s="5" t="s">
        <v>101</v>
      </c>
      <c r="B337" s="6" t="s">
        <v>69</v>
      </c>
      <c r="C337" s="6" t="s">
        <v>219</v>
      </c>
      <c r="D337" s="6" t="s">
        <v>102</v>
      </c>
      <c r="E337" s="6"/>
      <c r="F337" s="7">
        <f>F338</f>
        <v>50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8" customFormat="1" ht="31.5" outlineLevel="6">
      <c r="A338" s="53" t="s">
        <v>105</v>
      </c>
      <c r="B338" s="54" t="s">
        <v>69</v>
      </c>
      <c r="C338" s="54" t="s">
        <v>219</v>
      </c>
      <c r="D338" s="54" t="s">
        <v>106</v>
      </c>
      <c r="E338" s="54"/>
      <c r="F338" s="55">
        <v>50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8" customFormat="1" ht="18.75" customHeight="1" outlineLevel="6">
      <c r="A339" s="79" t="s">
        <v>46</v>
      </c>
      <c r="B339" s="34" t="s">
        <v>23</v>
      </c>
      <c r="C339" s="34" t="s">
        <v>6</v>
      </c>
      <c r="D339" s="34" t="s">
        <v>5</v>
      </c>
      <c r="E339" s="34"/>
      <c r="F339" s="72">
        <f>F340</f>
        <v>4143</v>
      </c>
      <c r="G339" s="10" t="e">
        <f>#REF!</f>
        <v>#REF!</v>
      </c>
      <c r="H339" s="10" t="e">
        <f>#REF!</f>
        <v>#REF!</v>
      </c>
      <c r="I339" s="10" t="e">
        <f>#REF!</f>
        <v>#REF!</v>
      </c>
      <c r="J339" s="10" t="e">
        <f>#REF!</f>
        <v>#REF!</v>
      </c>
      <c r="K339" s="10" t="e">
        <f>#REF!</f>
        <v>#REF!</v>
      </c>
      <c r="L339" s="10" t="e">
        <f>#REF!</f>
        <v>#REF!</v>
      </c>
      <c r="M339" s="10" t="e">
        <f>#REF!</f>
        <v>#REF!</v>
      </c>
      <c r="N339" s="10" t="e">
        <f>#REF!</f>
        <v>#REF!</v>
      </c>
      <c r="O339" s="10" t="e">
        <f>#REF!</f>
        <v>#REF!</v>
      </c>
      <c r="P339" s="10" t="e">
        <f>#REF!</f>
        <v>#REF!</v>
      </c>
      <c r="Q339" s="10" t="e">
        <f>#REF!</f>
        <v>#REF!</v>
      </c>
      <c r="R339" s="10" t="e">
        <f>#REF!</f>
        <v>#REF!</v>
      </c>
      <c r="S339" s="10" t="e">
        <f>#REF!</f>
        <v>#REF!</v>
      </c>
      <c r="T339" s="10" t="e">
        <f>#REF!</f>
        <v>#REF!</v>
      </c>
      <c r="U339" s="10" t="e">
        <f>#REF!</f>
        <v>#REF!</v>
      </c>
      <c r="V339" s="10" t="e">
        <f>#REF!</f>
        <v>#REF!</v>
      </c>
    </row>
    <row r="340" spans="1:22" s="28" customFormat="1" ht="15.75" outlineLevel="6">
      <c r="A340" s="8" t="s">
        <v>353</v>
      </c>
      <c r="B340" s="9" t="s">
        <v>23</v>
      </c>
      <c r="C340" s="9" t="s">
        <v>196</v>
      </c>
      <c r="D340" s="9" t="s">
        <v>5</v>
      </c>
      <c r="E340" s="9"/>
      <c r="F340" s="10">
        <f>F341+F353</f>
        <v>4143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8" customFormat="1" ht="15.75" outlineLevel="6">
      <c r="A341" s="66" t="s">
        <v>131</v>
      </c>
      <c r="B341" s="19" t="s">
        <v>23</v>
      </c>
      <c r="C341" s="19" t="s">
        <v>207</v>
      </c>
      <c r="D341" s="19" t="s">
        <v>5</v>
      </c>
      <c r="E341" s="19"/>
      <c r="F341" s="20">
        <f>F342+F345+F348</f>
        <v>3550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8" customFormat="1" ht="31.5" outlineLevel="6">
      <c r="A342" s="66" t="s">
        <v>220</v>
      </c>
      <c r="B342" s="19" t="s">
        <v>23</v>
      </c>
      <c r="C342" s="19" t="s">
        <v>221</v>
      </c>
      <c r="D342" s="19" t="s">
        <v>5</v>
      </c>
      <c r="E342" s="19"/>
      <c r="F342" s="20">
        <f>F343</f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8" customFormat="1" ht="31.5" outlineLevel="6">
      <c r="A343" s="5" t="s">
        <v>101</v>
      </c>
      <c r="B343" s="6" t="s">
        <v>23</v>
      </c>
      <c r="C343" s="6" t="s">
        <v>221</v>
      </c>
      <c r="D343" s="6" t="s">
        <v>102</v>
      </c>
      <c r="E343" s="6"/>
      <c r="F343" s="7">
        <f>F344</f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8" customFormat="1" ht="31.5" outlineLevel="6">
      <c r="A344" s="53" t="s">
        <v>105</v>
      </c>
      <c r="B344" s="54" t="s">
        <v>23</v>
      </c>
      <c r="C344" s="54" t="s">
        <v>221</v>
      </c>
      <c r="D344" s="54" t="s">
        <v>106</v>
      </c>
      <c r="E344" s="54"/>
      <c r="F344" s="55"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8" customFormat="1" ht="33.75" customHeight="1" outlineLevel="6">
      <c r="A345" s="66" t="s">
        <v>222</v>
      </c>
      <c r="B345" s="19" t="s">
        <v>23</v>
      </c>
      <c r="C345" s="19" t="s">
        <v>223</v>
      </c>
      <c r="D345" s="19" t="s">
        <v>5</v>
      </c>
      <c r="E345" s="19"/>
      <c r="F345" s="20">
        <f>F346</f>
        <v>700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8" customFormat="1" ht="15.75" outlineLevel="6">
      <c r="A346" s="5" t="s">
        <v>129</v>
      </c>
      <c r="B346" s="6" t="s">
        <v>23</v>
      </c>
      <c r="C346" s="6" t="s">
        <v>223</v>
      </c>
      <c r="D346" s="6" t="s">
        <v>130</v>
      </c>
      <c r="E346" s="6"/>
      <c r="F346" s="7">
        <f>F347</f>
        <v>700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8" customFormat="1" ht="47.25" outlineLevel="6">
      <c r="A347" s="65" t="s">
        <v>302</v>
      </c>
      <c r="B347" s="54" t="s">
        <v>23</v>
      </c>
      <c r="C347" s="54" t="s">
        <v>223</v>
      </c>
      <c r="D347" s="54" t="s">
        <v>88</v>
      </c>
      <c r="E347" s="54"/>
      <c r="F347" s="55">
        <v>700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8" customFormat="1" ht="15.75" outlineLevel="6">
      <c r="A348" s="70" t="s">
        <v>224</v>
      </c>
      <c r="B348" s="68" t="s">
        <v>23</v>
      </c>
      <c r="C348" s="68" t="s">
        <v>225</v>
      </c>
      <c r="D348" s="68" t="s">
        <v>5</v>
      </c>
      <c r="E348" s="68"/>
      <c r="F348" s="69">
        <f>F349+F351</f>
        <v>2850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8" customFormat="1" ht="31.5" outlineLevel="6">
      <c r="A349" s="5" t="s">
        <v>101</v>
      </c>
      <c r="B349" s="6" t="s">
        <v>23</v>
      </c>
      <c r="C349" s="6" t="s">
        <v>225</v>
      </c>
      <c r="D349" s="6" t="s">
        <v>102</v>
      </c>
      <c r="E349" s="6"/>
      <c r="F349" s="7">
        <f>F350</f>
        <v>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8" customFormat="1" ht="31.5" outlineLevel="6">
      <c r="A350" s="53" t="s">
        <v>105</v>
      </c>
      <c r="B350" s="54" t="s">
        <v>23</v>
      </c>
      <c r="C350" s="54" t="s">
        <v>225</v>
      </c>
      <c r="D350" s="54" t="s">
        <v>106</v>
      </c>
      <c r="E350" s="54"/>
      <c r="F350" s="55">
        <v>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8" customFormat="1" ht="15.75" outlineLevel="6">
      <c r="A351" s="5" t="s">
        <v>129</v>
      </c>
      <c r="B351" s="6" t="s">
        <v>23</v>
      </c>
      <c r="C351" s="6" t="s">
        <v>225</v>
      </c>
      <c r="D351" s="6" t="s">
        <v>130</v>
      </c>
      <c r="E351" s="6"/>
      <c r="F351" s="7">
        <f>F352</f>
        <v>2850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8" customFormat="1" ht="47.25" outlineLevel="6">
      <c r="A352" s="62" t="s">
        <v>302</v>
      </c>
      <c r="B352" s="54" t="s">
        <v>23</v>
      </c>
      <c r="C352" s="54" t="s">
        <v>225</v>
      </c>
      <c r="D352" s="54" t="s">
        <v>88</v>
      </c>
      <c r="E352" s="54"/>
      <c r="F352" s="55">
        <v>2850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8" customFormat="1" ht="31.5" outlineLevel="6">
      <c r="A353" s="95" t="s">
        <v>226</v>
      </c>
      <c r="B353" s="19" t="s">
        <v>23</v>
      </c>
      <c r="C353" s="19" t="s">
        <v>308</v>
      </c>
      <c r="D353" s="19" t="s">
        <v>5</v>
      </c>
      <c r="E353" s="19"/>
      <c r="F353" s="20">
        <f>F354</f>
        <v>593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8" customFormat="1" ht="15.75" outlineLevel="6">
      <c r="A354" s="5" t="s">
        <v>135</v>
      </c>
      <c r="B354" s="6" t="s">
        <v>23</v>
      </c>
      <c r="C354" s="6" t="s">
        <v>299</v>
      </c>
      <c r="D354" s="6" t="s">
        <v>133</v>
      </c>
      <c r="E354" s="6"/>
      <c r="F354" s="7">
        <f>F355</f>
        <v>593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8" customFormat="1" ht="31.5" outlineLevel="6">
      <c r="A355" s="53" t="s">
        <v>136</v>
      </c>
      <c r="B355" s="54" t="s">
        <v>23</v>
      </c>
      <c r="C355" s="54" t="s">
        <v>299</v>
      </c>
      <c r="D355" s="54" t="s">
        <v>134</v>
      </c>
      <c r="E355" s="54"/>
      <c r="F355" s="55">
        <v>593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8" customFormat="1" ht="15.75" outlineLevel="6">
      <c r="A356" s="79" t="s">
        <v>38</v>
      </c>
      <c r="B356" s="34" t="s">
        <v>14</v>
      </c>
      <c r="C356" s="34" t="s">
        <v>6</v>
      </c>
      <c r="D356" s="34" t="s">
        <v>5</v>
      </c>
      <c r="E356" s="34"/>
      <c r="F356" s="97">
        <f>F357+F367</f>
        <v>15168.006000000001</v>
      </c>
      <c r="G356" s="10">
        <f aca="true" t="shared" si="36" ref="G356:V356">G358+G367</f>
        <v>0</v>
      </c>
      <c r="H356" s="10">
        <f t="shared" si="36"/>
        <v>0</v>
      </c>
      <c r="I356" s="10">
        <f t="shared" si="36"/>
        <v>0</v>
      </c>
      <c r="J356" s="10">
        <f t="shared" si="36"/>
        <v>0</v>
      </c>
      <c r="K356" s="10">
        <f t="shared" si="36"/>
        <v>0</v>
      </c>
      <c r="L356" s="10">
        <f t="shared" si="36"/>
        <v>0</v>
      </c>
      <c r="M356" s="10">
        <f t="shared" si="36"/>
        <v>0</v>
      </c>
      <c r="N356" s="10">
        <f t="shared" si="36"/>
        <v>0</v>
      </c>
      <c r="O356" s="10">
        <f t="shared" si="36"/>
        <v>0</v>
      </c>
      <c r="P356" s="10">
        <f t="shared" si="36"/>
        <v>0</v>
      </c>
      <c r="Q356" s="10">
        <f t="shared" si="36"/>
        <v>0</v>
      </c>
      <c r="R356" s="10">
        <f t="shared" si="36"/>
        <v>0</v>
      </c>
      <c r="S356" s="10">
        <f t="shared" si="36"/>
        <v>0</v>
      </c>
      <c r="T356" s="10">
        <f t="shared" si="36"/>
        <v>0</v>
      </c>
      <c r="U356" s="10">
        <f t="shared" si="36"/>
        <v>0</v>
      </c>
      <c r="V356" s="10">
        <f t="shared" si="36"/>
        <v>0</v>
      </c>
    </row>
    <row r="357" spans="1:22" s="28" customFormat="1" ht="31.5" outlineLevel="6">
      <c r="A357" s="22" t="s">
        <v>144</v>
      </c>
      <c r="B357" s="9" t="s">
        <v>14</v>
      </c>
      <c r="C357" s="9" t="s">
        <v>145</v>
      </c>
      <c r="D357" s="9" t="s">
        <v>5</v>
      </c>
      <c r="E357" s="9"/>
      <c r="F357" s="88">
        <f>F358</f>
        <v>1438.1060000000002</v>
      </c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2" s="28" customFormat="1" ht="36" customHeight="1" outlineLevel="6">
      <c r="A358" s="22" t="s">
        <v>149</v>
      </c>
      <c r="B358" s="12" t="s">
        <v>14</v>
      </c>
      <c r="C358" s="12" t="s">
        <v>146</v>
      </c>
      <c r="D358" s="12" t="s">
        <v>5</v>
      </c>
      <c r="E358" s="12"/>
      <c r="F358" s="94">
        <f>F359+F365</f>
        <v>1438.1060000000002</v>
      </c>
      <c r="G358" s="13">
        <f aca="true" t="shared" si="37" ref="G358:V359">G359</f>
        <v>0</v>
      </c>
      <c r="H358" s="13">
        <f t="shared" si="37"/>
        <v>0</v>
      </c>
      <c r="I358" s="13">
        <f t="shared" si="37"/>
        <v>0</v>
      </c>
      <c r="J358" s="13">
        <f t="shared" si="37"/>
        <v>0</v>
      </c>
      <c r="K358" s="13">
        <f t="shared" si="37"/>
        <v>0</v>
      </c>
      <c r="L358" s="13">
        <f t="shared" si="37"/>
        <v>0</v>
      </c>
      <c r="M358" s="13">
        <f t="shared" si="37"/>
        <v>0</v>
      </c>
      <c r="N358" s="13">
        <f t="shared" si="37"/>
        <v>0</v>
      </c>
      <c r="O358" s="13">
        <f t="shared" si="37"/>
        <v>0</v>
      </c>
      <c r="P358" s="13">
        <f t="shared" si="37"/>
        <v>0</v>
      </c>
      <c r="Q358" s="13">
        <f t="shared" si="37"/>
        <v>0</v>
      </c>
      <c r="R358" s="13">
        <f t="shared" si="37"/>
        <v>0</v>
      </c>
      <c r="S358" s="13">
        <f t="shared" si="37"/>
        <v>0</v>
      </c>
      <c r="T358" s="13">
        <f t="shared" si="37"/>
        <v>0</v>
      </c>
      <c r="U358" s="13">
        <f t="shared" si="37"/>
        <v>0</v>
      </c>
      <c r="V358" s="13">
        <f t="shared" si="37"/>
        <v>0</v>
      </c>
    </row>
    <row r="359" spans="1:22" s="28" customFormat="1" ht="47.25" outlineLevel="6">
      <c r="A359" s="57" t="s">
        <v>300</v>
      </c>
      <c r="B359" s="19" t="s">
        <v>14</v>
      </c>
      <c r="C359" s="19" t="s">
        <v>150</v>
      </c>
      <c r="D359" s="19" t="s">
        <v>5</v>
      </c>
      <c r="E359" s="19"/>
      <c r="F359" s="90">
        <f>F360+F363</f>
        <v>1431.9170000000001</v>
      </c>
      <c r="G359" s="7">
        <f t="shared" si="37"/>
        <v>0</v>
      </c>
      <c r="H359" s="7">
        <f t="shared" si="37"/>
        <v>0</v>
      </c>
      <c r="I359" s="7">
        <f t="shared" si="37"/>
        <v>0</v>
      </c>
      <c r="J359" s="7">
        <f t="shared" si="37"/>
        <v>0</v>
      </c>
      <c r="K359" s="7">
        <f t="shared" si="37"/>
        <v>0</v>
      </c>
      <c r="L359" s="7">
        <f t="shared" si="37"/>
        <v>0</v>
      </c>
      <c r="M359" s="7">
        <f t="shared" si="37"/>
        <v>0</v>
      </c>
      <c r="N359" s="7">
        <f t="shared" si="37"/>
        <v>0</v>
      </c>
      <c r="O359" s="7">
        <f t="shared" si="37"/>
        <v>0</v>
      </c>
      <c r="P359" s="7">
        <f t="shared" si="37"/>
        <v>0</v>
      </c>
      <c r="Q359" s="7">
        <f t="shared" si="37"/>
        <v>0</v>
      </c>
      <c r="R359" s="7">
        <f t="shared" si="37"/>
        <v>0</v>
      </c>
      <c r="S359" s="7">
        <f t="shared" si="37"/>
        <v>0</v>
      </c>
      <c r="T359" s="7">
        <f t="shared" si="37"/>
        <v>0</v>
      </c>
      <c r="U359" s="7">
        <f t="shared" si="37"/>
        <v>0</v>
      </c>
      <c r="V359" s="7">
        <f t="shared" si="37"/>
        <v>0</v>
      </c>
    </row>
    <row r="360" spans="1:22" s="28" customFormat="1" ht="31.5" outlineLevel="6">
      <c r="A360" s="5" t="s">
        <v>100</v>
      </c>
      <c r="B360" s="6" t="s">
        <v>14</v>
      </c>
      <c r="C360" s="6" t="s">
        <v>150</v>
      </c>
      <c r="D360" s="6" t="s">
        <v>99</v>
      </c>
      <c r="E360" s="6"/>
      <c r="F360" s="91">
        <f>F361+F362</f>
        <v>1424.18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8" customFormat="1" ht="15.75" outlineLevel="6">
      <c r="A361" s="53" t="s">
        <v>96</v>
      </c>
      <c r="B361" s="54" t="s">
        <v>14</v>
      </c>
      <c r="C361" s="54" t="s">
        <v>150</v>
      </c>
      <c r="D361" s="54" t="s">
        <v>95</v>
      </c>
      <c r="E361" s="54"/>
      <c r="F361" s="92">
        <v>1421.98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8" customFormat="1" ht="31.5" outlineLevel="6">
      <c r="A362" s="53" t="s">
        <v>97</v>
      </c>
      <c r="B362" s="54" t="s">
        <v>14</v>
      </c>
      <c r="C362" s="54" t="s">
        <v>150</v>
      </c>
      <c r="D362" s="54" t="s">
        <v>98</v>
      </c>
      <c r="E362" s="54"/>
      <c r="F362" s="92">
        <v>2.2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8" customFormat="1" ht="31.5" outlineLevel="6">
      <c r="A363" s="5" t="s">
        <v>101</v>
      </c>
      <c r="B363" s="6" t="s">
        <v>14</v>
      </c>
      <c r="C363" s="6" t="s">
        <v>150</v>
      </c>
      <c r="D363" s="6" t="s">
        <v>102</v>
      </c>
      <c r="E363" s="6"/>
      <c r="F363" s="91">
        <f>F364</f>
        <v>7.737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8" customFormat="1" ht="31.5" outlineLevel="6">
      <c r="A364" s="53" t="s">
        <v>105</v>
      </c>
      <c r="B364" s="54" t="s">
        <v>14</v>
      </c>
      <c r="C364" s="54" t="s">
        <v>150</v>
      </c>
      <c r="D364" s="54" t="s">
        <v>106</v>
      </c>
      <c r="E364" s="54"/>
      <c r="F364" s="92">
        <v>7.737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8" customFormat="1" ht="15.75" outlineLevel="6">
      <c r="A365" s="56" t="s">
        <v>158</v>
      </c>
      <c r="B365" s="19" t="s">
        <v>14</v>
      </c>
      <c r="C365" s="19" t="s">
        <v>159</v>
      </c>
      <c r="D365" s="19" t="s">
        <v>5</v>
      </c>
      <c r="E365" s="19"/>
      <c r="F365" s="90">
        <f>F366</f>
        <v>6.189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8" customFormat="1" ht="15.75" outlineLevel="6">
      <c r="A366" s="5" t="s">
        <v>118</v>
      </c>
      <c r="B366" s="6" t="s">
        <v>14</v>
      </c>
      <c r="C366" s="6" t="s">
        <v>159</v>
      </c>
      <c r="D366" s="6" t="s">
        <v>341</v>
      </c>
      <c r="E366" s="6"/>
      <c r="F366" s="91">
        <v>6.189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8" customFormat="1" ht="19.5" customHeight="1" outlineLevel="6">
      <c r="A367" s="76" t="s">
        <v>350</v>
      </c>
      <c r="B367" s="12" t="s">
        <v>14</v>
      </c>
      <c r="C367" s="12" t="s">
        <v>196</v>
      </c>
      <c r="D367" s="12" t="s">
        <v>5</v>
      </c>
      <c r="E367" s="12"/>
      <c r="F367" s="94">
        <f>F368</f>
        <v>13729.900000000001</v>
      </c>
      <c r="G367" s="13">
        <f aca="true" t="shared" si="38" ref="G367:V367">G369</f>
        <v>0</v>
      </c>
      <c r="H367" s="13">
        <f t="shared" si="38"/>
        <v>0</v>
      </c>
      <c r="I367" s="13">
        <f t="shared" si="38"/>
        <v>0</v>
      </c>
      <c r="J367" s="13">
        <f t="shared" si="38"/>
        <v>0</v>
      </c>
      <c r="K367" s="13">
        <f t="shared" si="38"/>
        <v>0</v>
      </c>
      <c r="L367" s="13">
        <f t="shared" si="38"/>
        <v>0</v>
      </c>
      <c r="M367" s="13">
        <f t="shared" si="38"/>
        <v>0</v>
      </c>
      <c r="N367" s="13">
        <f t="shared" si="38"/>
        <v>0</v>
      </c>
      <c r="O367" s="13">
        <f t="shared" si="38"/>
        <v>0</v>
      </c>
      <c r="P367" s="13">
        <f t="shared" si="38"/>
        <v>0</v>
      </c>
      <c r="Q367" s="13">
        <f t="shared" si="38"/>
        <v>0</v>
      </c>
      <c r="R367" s="13">
        <f t="shared" si="38"/>
        <v>0</v>
      </c>
      <c r="S367" s="13">
        <f t="shared" si="38"/>
        <v>0</v>
      </c>
      <c r="T367" s="13">
        <f t="shared" si="38"/>
        <v>0</v>
      </c>
      <c r="U367" s="13">
        <f t="shared" si="38"/>
        <v>0</v>
      </c>
      <c r="V367" s="13">
        <f t="shared" si="38"/>
        <v>0</v>
      </c>
    </row>
    <row r="368" spans="1:22" s="28" customFormat="1" ht="33" customHeight="1" outlineLevel="6">
      <c r="A368" s="76" t="s">
        <v>226</v>
      </c>
      <c r="B368" s="12" t="s">
        <v>14</v>
      </c>
      <c r="C368" s="12" t="s">
        <v>227</v>
      </c>
      <c r="D368" s="12" t="s">
        <v>5</v>
      </c>
      <c r="E368" s="12"/>
      <c r="F368" s="94">
        <f>F369</f>
        <v>13729.900000000001</v>
      </c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</row>
    <row r="369" spans="1:22" s="28" customFormat="1" ht="31.5" outlineLevel="6">
      <c r="A369" s="56" t="s">
        <v>160</v>
      </c>
      <c r="B369" s="19" t="s">
        <v>14</v>
      </c>
      <c r="C369" s="19" t="s">
        <v>228</v>
      </c>
      <c r="D369" s="19" t="s">
        <v>5</v>
      </c>
      <c r="E369" s="19"/>
      <c r="F369" s="90">
        <f>F370+F373+F376</f>
        <v>13729.900000000001</v>
      </c>
      <c r="G369" s="7">
        <f aca="true" t="shared" si="39" ref="G369:V369">G370</f>
        <v>0</v>
      </c>
      <c r="H369" s="7">
        <f t="shared" si="39"/>
        <v>0</v>
      </c>
      <c r="I369" s="7">
        <f t="shared" si="39"/>
        <v>0</v>
      </c>
      <c r="J369" s="7">
        <f t="shared" si="39"/>
        <v>0</v>
      </c>
      <c r="K369" s="7">
        <f t="shared" si="39"/>
        <v>0</v>
      </c>
      <c r="L369" s="7">
        <f t="shared" si="39"/>
        <v>0</v>
      </c>
      <c r="M369" s="7">
        <f t="shared" si="39"/>
        <v>0</v>
      </c>
      <c r="N369" s="7">
        <f t="shared" si="39"/>
        <v>0</v>
      </c>
      <c r="O369" s="7">
        <f t="shared" si="39"/>
        <v>0</v>
      </c>
      <c r="P369" s="7">
        <f t="shared" si="39"/>
        <v>0</v>
      </c>
      <c r="Q369" s="7">
        <f t="shared" si="39"/>
        <v>0</v>
      </c>
      <c r="R369" s="7">
        <f t="shared" si="39"/>
        <v>0</v>
      </c>
      <c r="S369" s="7">
        <f t="shared" si="39"/>
        <v>0</v>
      </c>
      <c r="T369" s="7">
        <f t="shared" si="39"/>
        <v>0</v>
      </c>
      <c r="U369" s="7">
        <f t="shared" si="39"/>
        <v>0</v>
      </c>
      <c r="V369" s="7">
        <f t="shared" si="39"/>
        <v>0</v>
      </c>
    </row>
    <row r="370" spans="1:22" s="28" customFormat="1" ht="15.75" outlineLevel="6">
      <c r="A370" s="5" t="s">
        <v>119</v>
      </c>
      <c r="B370" s="6" t="s">
        <v>14</v>
      </c>
      <c r="C370" s="6" t="s">
        <v>228</v>
      </c>
      <c r="D370" s="6" t="s">
        <v>120</v>
      </c>
      <c r="E370" s="6"/>
      <c r="F370" s="91">
        <f>F371+F372</f>
        <v>11651.45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8" customFormat="1" ht="15.75" outlineLevel="6">
      <c r="A371" s="53" t="s">
        <v>96</v>
      </c>
      <c r="B371" s="54" t="s">
        <v>14</v>
      </c>
      <c r="C371" s="54" t="s">
        <v>228</v>
      </c>
      <c r="D371" s="54" t="s">
        <v>121</v>
      </c>
      <c r="E371" s="54"/>
      <c r="F371" s="92">
        <v>11651.45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8" customFormat="1" ht="31.5" outlineLevel="6">
      <c r="A372" s="53" t="s">
        <v>97</v>
      </c>
      <c r="B372" s="54" t="s">
        <v>14</v>
      </c>
      <c r="C372" s="54" t="s">
        <v>228</v>
      </c>
      <c r="D372" s="54" t="s">
        <v>122</v>
      </c>
      <c r="E372" s="54"/>
      <c r="F372" s="92">
        <v>0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8" customFormat="1" ht="31.5" outlineLevel="6">
      <c r="A373" s="5" t="s">
        <v>101</v>
      </c>
      <c r="B373" s="6" t="s">
        <v>14</v>
      </c>
      <c r="C373" s="6" t="s">
        <v>228</v>
      </c>
      <c r="D373" s="6" t="s">
        <v>102</v>
      </c>
      <c r="E373" s="6"/>
      <c r="F373" s="91">
        <f>F374+F375</f>
        <v>2002.45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8" customFormat="1" ht="31.5" outlineLevel="6">
      <c r="A374" s="53" t="s">
        <v>103</v>
      </c>
      <c r="B374" s="54" t="s">
        <v>14</v>
      </c>
      <c r="C374" s="54" t="s">
        <v>228</v>
      </c>
      <c r="D374" s="54" t="s">
        <v>104</v>
      </c>
      <c r="E374" s="54"/>
      <c r="F374" s="92">
        <v>0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28" customFormat="1" ht="31.5" outlineLevel="6">
      <c r="A375" s="53" t="s">
        <v>105</v>
      </c>
      <c r="B375" s="54" t="s">
        <v>14</v>
      </c>
      <c r="C375" s="54" t="s">
        <v>228</v>
      </c>
      <c r="D375" s="54" t="s">
        <v>106</v>
      </c>
      <c r="E375" s="54"/>
      <c r="F375" s="92">
        <v>2002.45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8" customFormat="1" ht="15.75" outlineLevel="6">
      <c r="A376" s="5" t="s">
        <v>107</v>
      </c>
      <c r="B376" s="6" t="s">
        <v>14</v>
      </c>
      <c r="C376" s="6" t="s">
        <v>228</v>
      </c>
      <c r="D376" s="6" t="s">
        <v>108</v>
      </c>
      <c r="E376" s="6"/>
      <c r="F376" s="91">
        <f>F377+F378</f>
        <v>76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8" customFormat="1" ht="31.5" outlineLevel="6">
      <c r="A377" s="53" t="s">
        <v>109</v>
      </c>
      <c r="B377" s="54" t="s">
        <v>14</v>
      </c>
      <c r="C377" s="54" t="s">
        <v>228</v>
      </c>
      <c r="D377" s="54" t="s">
        <v>111</v>
      </c>
      <c r="E377" s="54"/>
      <c r="F377" s="92">
        <v>3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8" customFormat="1" ht="15.75" outlineLevel="6">
      <c r="A378" s="53" t="s">
        <v>110</v>
      </c>
      <c r="B378" s="54" t="s">
        <v>14</v>
      </c>
      <c r="C378" s="54" t="s">
        <v>228</v>
      </c>
      <c r="D378" s="54" t="s">
        <v>112</v>
      </c>
      <c r="E378" s="54"/>
      <c r="F378" s="92">
        <v>73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8" customFormat="1" ht="17.25" customHeight="1" outlineLevel="6">
      <c r="A379" s="16" t="s">
        <v>75</v>
      </c>
      <c r="B379" s="17" t="s">
        <v>55</v>
      </c>
      <c r="C379" s="17" t="s">
        <v>6</v>
      </c>
      <c r="D379" s="17" t="s">
        <v>5</v>
      </c>
      <c r="E379" s="17"/>
      <c r="F379" s="18">
        <f>F380</f>
        <v>18877.47</v>
      </c>
      <c r="G379" s="18" t="e">
        <f>G380+#REF!+#REF!</f>
        <v>#REF!</v>
      </c>
      <c r="H379" s="18" t="e">
        <f>H380+#REF!+#REF!</f>
        <v>#REF!</v>
      </c>
      <c r="I379" s="18" t="e">
        <f>I380+#REF!+#REF!</f>
        <v>#REF!</v>
      </c>
      <c r="J379" s="18" t="e">
        <f>J380+#REF!+#REF!</f>
        <v>#REF!</v>
      </c>
      <c r="K379" s="18" t="e">
        <f>K380+#REF!+#REF!</f>
        <v>#REF!</v>
      </c>
      <c r="L379" s="18" t="e">
        <f>L380+#REF!+#REF!</f>
        <v>#REF!</v>
      </c>
      <c r="M379" s="18" t="e">
        <f>M380+#REF!+#REF!</f>
        <v>#REF!</v>
      </c>
      <c r="N379" s="18" t="e">
        <f>N380+#REF!+#REF!</f>
        <v>#REF!</v>
      </c>
      <c r="O379" s="18" t="e">
        <f>O380+#REF!+#REF!</f>
        <v>#REF!</v>
      </c>
      <c r="P379" s="18" t="e">
        <f>P380+#REF!+#REF!</f>
        <v>#REF!</v>
      </c>
      <c r="Q379" s="18" t="e">
        <f>Q380+#REF!+#REF!</f>
        <v>#REF!</v>
      </c>
      <c r="R379" s="18" t="e">
        <f>R380+#REF!+#REF!</f>
        <v>#REF!</v>
      </c>
      <c r="S379" s="18" t="e">
        <f>S380+#REF!+#REF!</f>
        <v>#REF!</v>
      </c>
      <c r="T379" s="18" t="e">
        <f>T380+#REF!+#REF!</f>
        <v>#REF!</v>
      </c>
      <c r="U379" s="18" t="e">
        <f>U380+#REF!+#REF!</f>
        <v>#REF!</v>
      </c>
      <c r="V379" s="18" t="e">
        <f>V380+#REF!+#REF!</f>
        <v>#REF!</v>
      </c>
    </row>
    <row r="380" spans="1:22" s="28" customFormat="1" ht="15.75" outlineLevel="3">
      <c r="A380" s="8" t="s">
        <v>39</v>
      </c>
      <c r="B380" s="9" t="s">
        <v>15</v>
      </c>
      <c r="C380" s="9" t="s">
        <v>6</v>
      </c>
      <c r="D380" s="9" t="s">
        <v>5</v>
      </c>
      <c r="E380" s="9"/>
      <c r="F380" s="10">
        <f>F381+F394+F398+F402</f>
        <v>18877.47</v>
      </c>
      <c r="G380" s="10" t="e">
        <f>G381+#REF!+#REF!</f>
        <v>#REF!</v>
      </c>
      <c r="H380" s="10" t="e">
        <f>H381+#REF!+#REF!</f>
        <v>#REF!</v>
      </c>
      <c r="I380" s="10" t="e">
        <f>I381+#REF!+#REF!</f>
        <v>#REF!</v>
      </c>
      <c r="J380" s="10" t="e">
        <f>J381+#REF!+#REF!</f>
        <v>#REF!</v>
      </c>
      <c r="K380" s="10" t="e">
        <f>K381+#REF!+#REF!</f>
        <v>#REF!</v>
      </c>
      <c r="L380" s="10" t="e">
        <f>L381+#REF!+#REF!</f>
        <v>#REF!</v>
      </c>
      <c r="M380" s="10" t="e">
        <f>M381+#REF!+#REF!</f>
        <v>#REF!</v>
      </c>
      <c r="N380" s="10" t="e">
        <f>N381+#REF!+#REF!</f>
        <v>#REF!</v>
      </c>
      <c r="O380" s="10" t="e">
        <f>O381+#REF!+#REF!</f>
        <v>#REF!</v>
      </c>
      <c r="P380" s="10" t="e">
        <f>P381+#REF!+#REF!</f>
        <v>#REF!</v>
      </c>
      <c r="Q380" s="10" t="e">
        <f>Q381+#REF!+#REF!</f>
        <v>#REF!</v>
      </c>
      <c r="R380" s="10" t="e">
        <f>R381+#REF!+#REF!</f>
        <v>#REF!</v>
      </c>
      <c r="S380" s="10" t="e">
        <f>S381+#REF!+#REF!</f>
        <v>#REF!</v>
      </c>
      <c r="T380" s="10" t="e">
        <f>T381+#REF!+#REF!</f>
        <v>#REF!</v>
      </c>
      <c r="U380" s="10" t="e">
        <f>U381+#REF!+#REF!</f>
        <v>#REF!</v>
      </c>
      <c r="V380" s="10" t="e">
        <f>V381+#REF!+#REF!</f>
        <v>#REF!</v>
      </c>
    </row>
    <row r="381" spans="1:22" s="28" customFormat="1" ht="19.5" customHeight="1" outlineLevel="3">
      <c r="A381" s="14" t="s">
        <v>229</v>
      </c>
      <c r="B381" s="12" t="s">
        <v>15</v>
      </c>
      <c r="C381" s="12" t="s">
        <v>230</v>
      </c>
      <c r="D381" s="12" t="s">
        <v>5</v>
      </c>
      <c r="E381" s="12"/>
      <c r="F381" s="13">
        <f>F382+F386</f>
        <v>18527.47</v>
      </c>
      <c r="G381" s="13">
        <f aca="true" t="shared" si="40" ref="G381:V381">G387</f>
        <v>0</v>
      </c>
      <c r="H381" s="13">
        <f t="shared" si="40"/>
        <v>0</v>
      </c>
      <c r="I381" s="13">
        <f t="shared" si="40"/>
        <v>0</v>
      </c>
      <c r="J381" s="13">
        <f t="shared" si="40"/>
        <v>0</v>
      </c>
      <c r="K381" s="13">
        <f t="shared" si="40"/>
        <v>0</v>
      </c>
      <c r="L381" s="13">
        <f t="shared" si="40"/>
        <v>0</v>
      </c>
      <c r="M381" s="13">
        <f t="shared" si="40"/>
        <v>0</v>
      </c>
      <c r="N381" s="13">
        <f t="shared" si="40"/>
        <v>0</v>
      </c>
      <c r="O381" s="13">
        <f t="shared" si="40"/>
        <v>0</v>
      </c>
      <c r="P381" s="13">
        <f t="shared" si="40"/>
        <v>0</v>
      </c>
      <c r="Q381" s="13">
        <f t="shared" si="40"/>
        <v>0</v>
      </c>
      <c r="R381" s="13">
        <f t="shared" si="40"/>
        <v>0</v>
      </c>
      <c r="S381" s="13">
        <f t="shared" si="40"/>
        <v>0</v>
      </c>
      <c r="T381" s="13">
        <f t="shared" si="40"/>
        <v>0</v>
      </c>
      <c r="U381" s="13">
        <f t="shared" si="40"/>
        <v>0</v>
      </c>
      <c r="V381" s="13">
        <f t="shared" si="40"/>
        <v>0</v>
      </c>
    </row>
    <row r="382" spans="1:22" s="28" customFormat="1" ht="19.5" customHeight="1" outlineLevel="3">
      <c r="A382" s="56" t="s">
        <v>132</v>
      </c>
      <c r="B382" s="19" t="s">
        <v>15</v>
      </c>
      <c r="C382" s="19" t="s">
        <v>232</v>
      </c>
      <c r="D382" s="19" t="s">
        <v>5</v>
      </c>
      <c r="E382" s="19"/>
      <c r="F382" s="20">
        <f>F383</f>
        <v>100</v>
      </c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 spans="1:22" s="28" customFormat="1" ht="32.25" customHeight="1" outlineLevel="3">
      <c r="A383" s="83" t="s">
        <v>231</v>
      </c>
      <c r="B383" s="6" t="s">
        <v>15</v>
      </c>
      <c r="C383" s="6" t="s">
        <v>233</v>
      </c>
      <c r="D383" s="6" t="s">
        <v>5</v>
      </c>
      <c r="E383" s="6"/>
      <c r="F383" s="7">
        <f>F384</f>
        <v>100</v>
      </c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 spans="1:22" s="28" customFormat="1" ht="19.5" customHeight="1" outlineLevel="3">
      <c r="A384" s="53" t="s">
        <v>101</v>
      </c>
      <c r="B384" s="54" t="s">
        <v>15</v>
      </c>
      <c r="C384" s="54" t="s">
        <v>233</v>
      </c>
      <c r="D384" s="54" t="s">
        <v>102</v>
      </c>
      <c r="E384" s="54"/>
      <c r="F384" s="55">
        <f>F385</f>
        <v>100</v>
      </c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</row>
    <row r="385" spans="1:22" s="28" customFormat="1" ht="19.5" customHeight="1" outlineLevel="3">
      <c r="A385" s="53" t="s">
        <v>105</v>
      </c>
      <c r="B385" s="54" t="s">
        <v>15</v>
      </c>
      <c r="C385" s="54" t="s">
        <v>233</v>
      </c>
      <c r="D385" s="54" t="s">
        <v>106</v>
      </c>
      <c r="E385" s="54"/>
      <c r="F385" s="55">
        <v>100</v>
      </c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 spans="1:22" s="28" customFormat="1" ht="35.25" customHeight="1" outlineLevel="3">
      <c r="A386" s="70" t="s">
        <v>234</v>
      </c>
      <c r="B386" s="19" t="s">
        <v>15</v>
      </c>
      <c r="C386" s="19" t="s">
        <v>235</v>
      </c>
      <c r="D386" s="19" t="s">
        <v>5</v>
      </c>
      <c r="E386" s="19"/>
      <c r="F386" s="20">
        <f>F387+F391</f>
        <v>18427.47</v>
      </c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</row>
    <row r="387" spans="1:22" s="28" customFormat="1" ht="31.5" outlineLevel="3">
      <c r="A387" s="5" t="s">
        <v>236</v>
      </c>
      <c r="B387" s="6" t="s">
        <v>15</v>
      </c>
      <c r="C387" s="6" t="s">
        <v>237</v>
      </c>
      <c r="D387" s="6" t="s">
        <v>5</v>
      </c>
      <c r="E387" s="6"/>
      <c r="F387" s="7">
        <f>F388</f>
        <v>10232.69</v>
      </c>
      <c r="G387" s="7">
        <f aca="true" t="shared" si="41" ref="G387:V387">G389</f>
        <v>0</v>
      </c>
      <c r="H387" s="7">
        <f t="shared" si="41"/>
        <v>0</v>
      </c>
      <c r="I387" s="7">
        <f t="shared" si="41"/>
        <v>0</v>
      </c>
      <c r="J387" s="7">
        <f t="shared" si="41"/>
        <v>0</v>
      </c>
      <c r="K387" s="7">
        <f t="shared" si="41"/>
        <v>0</v>
      </c>
      <c r="L387" s="7">
        <f t="shared" si="41"/>
        <v>0</v>
      </c>
      <c r="M387" s="7">
        <f t="shared" si="41"/>
        <v>0</v>
      </c>
      <c r="N387" s="7">
        <f t="shared" si="41"/>
        <v>0</v>
      </c>
      <c r="O387" s="7">
        <f t="shared" si="41"/>
        <v>0</v>
      </c>
      <c r="P387" s="7">
        <f t="shared" si="41"/>
        <v>0</v>
      </c>
      <c r="Q387" s="7">
        <f t="shared" si="41"/>
        <v>0</v>
      </c>
      <c r="R387" s="7">
        <f t="shared" si="41"/>
        <v>0</v>
      </c>
      <c r="S387" s="7">
        <f t="shared" si="41"/>
        <v>0</v>
      </c>
      <c r="T387" s="7">
        <f t="shared" si="41"/>
        <v>0</v>
      </c>
      <c r="U387" s="7">
        <f t="shared" si="41"/>
        <v>0</v>
      </c>
      <c r="V387" s="7">
        <f t="shared" si="41"/>
        <v>0</v>
      </c>
    </row>
    <row r="388" spans="1:22" s="28" customFormat="1" ht="15.75" outlineLevel="3">
      <c r="A388" s="53" t="s">
        <v>129</v>
      </c>
      <c r="B388" s="54" t="s">
        <v>15</v>
      </c>
      <c r="C388" s="54" t="s">
        <v>237</v>
      </c>
      <c r="D388" s="54" t="s">
        <v>130</v>
      </c>
      <c r="E388" s="54"/>
      <c r="F388" s="55">
        <f>F389+F390</f>
        <v>10232.69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8" customFormat="1" ht="47.25" outlineLevel="3">
      <c r="A389" s="62" t="s">
        <v>302</v>
      </c>
      <c r="B389" s="54" t="s">
        <v>15</v>
      </c>
      <c r="C389" s="54" t="s">
        <v>237</v>
      </c>
      <c r="D389" s="54" t="s">
        <v>88</v>
      </c>
      <c r="E389" s="54"/>
      <c r="F389" s="55">
        <v>10177.7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8" customFormat="1" ht="15.75" outlineLevel="3">
      <c r="A390" s="65" t="s">
        <v>89</v>
      </c>
      <c r="B390" s="54" t="s">
        <v>15</v>
      </c>
      <c r="C390" s="54" t="s">
        <v>361</v>
      </c>
      <c r="D390" s="54" t="s">
        <v>90</v>
      </c>
      <c r="E390" s="54"/>
      <c r="F390" s="55">
        <v>54.99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8" customFormat="1" ht="31.5" outlineLevel="3">
      <c r="A391" s="5" t="s">
        <v>239</v>
      </c>
      <c r="B391" s="6" t="s">
        <v>15</v>
      </c>
      <c r="C391" s="6" t="s">
        <v>238</v>
      </c>
      <c r="D391" s="6" t="s">
        <v>5</v>
      </c>
      <c r="E391" s="6"/>
      <c r="F391" s="7">
        <f>F392</f>
        <v>8194.78</v>
      </c>
      <c r="G391" s="7">
        <f aca="true" t="shared" si="42" ref="G391:V391">G393</f>
        <v>0</v>
      </c>
      <c r="H391" s="7">
        <f t="shared" si="42"/>
        <v>0</v>
      </c>
      <c r="I391" s="7">
        <f t="shared" si="42"/>
        <v>0</v>
      </c>
      <c r="J391" s="7">
        <f t="shared" si="42"/>
        <v>0</v>
      </c>
      <c r="K391" s="7">
        <f t="shared" si="42"/>
        <v>0</v>
      </c>
      <c r="L391" s="7">
        <f t="shared" si="42"/>
        <v>0</v>
      </c>
      <c r="M391" s="7">
        <f t="shared" si="42"/>
        <v>0</v>
      </c>
      <c r="N391" s="7">
        <f t="shared" si="42"/>
        <v>0</v>
      </c>
      <c r="O391" s="7">
        <f t="shared" si="42"/>
        <v>0</v>
      </c>
      <c r="P391" s="7">
        <f t="shared" si="42"/>
        <v>0</v>
      </c>
      <c r="Q391" s="7">
        <f t="shared" si="42"/>
        <v>0</v>
      </c>
      <c r="R391" s="7">
        <f t="shared" si="42"/>
        <v>0</v>
      </c>
      <c r="S391" s="7">
        <f t="shared" si="42"/>
        <v>0</v>
      </c>
      <c r="T391" s="7">
        <f t="shared" si="42"/>
        <v>0</v>
      </c>
      <c r="U391" s="7">
        <f t="shared" si="42"/>
        <v>0</v>
      </c>
      <c r="V391" s="7">
        <f t="shared" si="42"/>
        <v>0</v>
      </c>
    </row>
    <row r="392" spans="1:22" s="28" customFormat="1" ht="15.75" outlineLevel="3">
      <c r="A392" s="53" t="s">
        <v>129</v>
      </c>
      <c r="B392" s="54" t="s">
        <v>15</v>
      </c>
      <c r="C392" s="54" t="s">
        <v>238</v>
      </c>
      <c r="D392" s="54" t="s">
        <v>130</v>
      </c>
      <c r="E392" s="54"/>
      <c r="F392" s="55">
        <f>F393</f>
        <v>8194.78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8" customFormat="1" ht="47.25" outlineLevel="3">
      <c r="A393" s="62" t="s">
        <v>302</v>
      </c>
      <c r="B393" s="54" t="s">
        <v>15</v>
      </c>
      <c r="C393" s="54" t="s">
        <v>238</v>
      </c>
      <c r="D393" s="54" t="s">
        <v>88</v>
      </c>
      <c r="E393" s="54"/>
      <c r="F393" s="55">
        <v>8194.78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8" customFormat="1" ht="15.75" outlineLevel="3">
      <c r="A394" s="8" t="s">
        <v>354</v>
      </c>
      <c r="B394" s="9" t="s">
        <v>15</v>
      </c>
      <c r="C394" s="9" t="s">
        <v>241</v>
      </c>
      <c r="D394" s="9" t="s">
        <v>5</v>
      </c>
      <c r="E394" s="9"/>
      <c r="F394" s="10">
        <f>F395</f>
        <v>200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8" customFormat="1" ht="36" customHeight="1" outlineLevel="3">
      <c r="A395" s="83" t="s">
        <v>240</v>
      </c>
      <c r="B395" s="6" t="s">
        <v>15</v>
      </c>
      <c r="C395" s="6" t="s">
        <v>242</v>
      </c>
      <c r="D395" s="6" t="s">
        <v>5</v>
      </c>
      <c r="E395" s="6"/>
      <c r="F395" s="7">
        <f>F396</f>
        <v>200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8" customFormat="1" ht="31.5" outlineLevel="3">
      <c r="A396" s="53" t="s">
        <v>101</v>
      </c>
      <c r="B396" s="54" t="s">
        <v>15</v>
      </c>
      <c r="C396" s="54" t="s">
        <v>242</v>
      </c>
      <c r="D396" s="54" t="s">
        <v>102</v>
      </c>
      <c r="E396" s="54"/>
      <c r="F396" s="55">
        <f>F397</f>
        <v>200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8" customFormat="1" ht="31.5" outlineLevel="3">
      <c r="A397" s="53" t="s">
        <v>105</v>
      </c>
      <c r="B397" s="54" t="s">
        <v>15</v>
      </c>
      <c r="C397" s="54" t="s">
        <v>242</v>
      </c>
      <c r="D397" s="54" t="s">
        <v>106</v>
      </c>
      <c r="E397" s="54"/>
      <c r="F397" s="55">
        <v>200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8" customFormat="1" ht="15.75" outlineLevel="3">
      <c r="A398" s="8" t="s">
        <v>355</v>
      </c>
      <c r="B398" s="9" t="s">
        <v>15</v>
      </c>
      <c r="C398" s="9" t="s">
        <v>244</v>
      </c>
      <c r="D398" s="9" t="s">
        <v>5</v>
      </c>
      <c r="E398" s="9"/>
      <c r="F398" s="10">
        <f>F399</f>
        <v>100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8" customFormat="1" ht="31.5" outlineLevel="3">
      <c r="A399" s="83" t="s">
        <v>243</v>
      </c>
      <c r="B399" s="6" t="s">
        <v>15</v>
      </c>
      <c r="C399" s="6" t="s">
        <v>245</v>
      </c>
      <c r="D399" s="6" t="s">
        <v>5</v>
      </c>
      <c r="E399" s="6"/>
      <c r="F399" s="7">
        <f>F400</f>
        <v>100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8" customFormat="1" ht="31.5" outlineLevel="3">
      <c r="A400" s="53" t="s">
        <v>101</v>
      </c>
      <c r="B400" s="54" t="s">
        <v>15</v>
      </c>
      <c r="C400" s="54" t="s">
        <v>245</v>
      </c>
      <c r="D400" s="54" t="s">
        <v>102</v>
      </c>
      <c r="E400" s="54"/>
      <c r="F400" s="55">
        <f>F401</f>
        <v>100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8" customFormat="1" ht="31.5" outlineLevel="3">
      <c r="A401" s="53" t="s">
        <v>105</v>
      </c>
      <c r="B401" s="54" t="s">
        <v>15</v>
      </c>
      <c r="C401" s="54" t="s">
        <v>245</v>
      </c>
      <c r="D401" s="54" t="s">
        <v>106</v>
      </c>
      <c r="E401" s="54"/>
      <c r="F401" s="55">
        <v>100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8" customFormat="1" ht="15.75" outlineLevel="3">
      <c r="A402" s="8" t="s">
        <v>356</v>
      </c>
      <c r="B402" s="9" t="s">
        <v>15</v>
      </c>
      <c r="C402" s="9" t="s">
        <v>247</v>
      </c>
      <c r="D402" s="9" t="s">
        <v>5</v>
      </c>
      <c r="E402" s="9"/>
      <c r="F402" s="10">
        <f>F403</f>
        <v>50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8" customFormat="1" ht="31.5" outlineLevel="3">
      <c r="A403" s="83" t="s">
        <v>246</v>
      </c>
      <c r="B403" s="6" t="s">
        <v>15</v>
      </c>
      <c r="C403" s="6" t="s">
        <v>248</v>
      </c>
      <c r="D403" s="6" t="s">
        <v>5</v>
      </c>
      <c r="E403" s="6"/>
      <c r="F403" s="7">
        <f>F404</f>
        <v>50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8" customFormat="1" ht="31.5" outlineLevel="3">
      <c r="A404" s="53" t="s">
        <v>101</v>
      </c>
      <c r="B404" s="54" t="s">
        <v>15</v>
      </c>
      <c r="C404" s="54" t="s">
        <v>248</v>
      </c>
      <c r="D404" s="54" t="s">
        <v>102</v>
      </c>
      <c r="E404" s="54"/>
      <c r="F404" s="55">
        <f>F405</f>
        <v>50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8" customFormat="1" ht="31.5" outlineLevel="3">
      <c r="A405" s="53" t="s">
        <v>105</v>
      </c>
      <c r="B405" s="54" t="s">
        <v>15</v>
      </c>
      <c r="C405" s="54" t="s">
        <v>248</v>
      </c>
      <c r="D405" s="54" t="s">
        <v>106</v>
      </c>
      <c r="E405" s="54"/>
      <c r="F405" s="55">
        <v>50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8" customFormat="1" ht="17.25" customHeight="1" outlineLevel="6">
      <c r="A406" s="16" t="s">
        <v>54</v>
      </c>
      <c r="B406" s="17" t="s">
        <v>53</v>
      </c>
      <c r="C406" s="17" t="s">
        <v>6</v>
      </c>
      <c r="D406" s="17" t="s">
        <v>5</v>
      </c>
      <c r="E406" s="17"/>
      <c r="F406" s="18">
        <f>F407+F413+F422+F428</f>
        <v>4577.5</v>
      </c>
      <c r="G406" s="18" t="e">
        <f aca="true" t="shared" si="43" ref="G406:V406">G407+G413+G422</f>
        <v>#REF!</v>
      </c>
      <c r="H406" s="18" t="e">
        <f t="shared" si="43"/>
        <v>#REF!</v>
      </c>
      <c r="I406" s="18" t="e">
        <f t="shared" si="43"/>
        <v>#REF!</v>
      </c>
      <c r="J406" s="18" t="e">
        <f t="shared" si="43"/>
        <v>#REF!</v>
      </c>
      <c r="K406" s="18" t="e">
        <f t="shared" si="43"/>
        <v>#REF!</v>
      </c>
      <c r="L406" s="18" t="e">
        <f t="shared" si="43"/>
        <v>#REF!</v>
      </c>
      <c r="M406" s="18" t="e">
        <f t="shared" si="43"/>
        <v>#REF!</v>
      </c>
      <c r="N406" s="18" t="e">
        <f t="shared" si="43"/>
        <v>#REF!</v>
      </c>
      <c r="O406" s="18" t="e">
        <f t="shared" si="43"/>
        <v>#REF!</v>
      </c>
      <c r="P406" s="18" t="e">
        <f t="shared" si="43"/>
        <v>#REF!</v>
      </c>
      <c r="Q406" s="18" t="e">
        <f t="shared" si="43"/>
        <v>#REF!</v>
      </c>
      <c r="R406" s="18" t="e">
        <f t="shared" si="43"/>
        <v>#REF!</v>
      </c>
      <c r="S406" s="18" t="e">
        <f t="shared" si="43"/>
        <v>#REF!</v>
      </c>
      <c r="T406" s="18" t="e">
        <f t="shared" si="43"/>
        <v>#REF!</v>
      </c>
      <c r="U406" s="18" t="e">
        <f t="shared" si="43"/>
        <v>#REF!</v>
      </c>
      <c r="V406" s="18" t="e">
        <f t="shared" si="43"/>
        <v>#REF!</v>
      </c>
    </row>
    <row r="407" spans="1:22" s="28" customFormat="1" ht="15.75" outlineLevel="3">
      <c r="A407" s="79" t="s">
        <v>41</v>
      </c>
      <c r="B407" s="34" t="s">
        <v>16</v>
      </c>
      <c r="C407" s="34" t="s">
        <v>6</v>
      </c>
      <c r="D407" s="34" t="s">
        <v>5</v>
      </c>
      <c r="E407" s="34"/>
      <c r="F407" s="72">
        <f>F408</f>
        <v>524.9</v>
      </c>
      <c r="G407" s="10">
        <f aca="true" t="shared" si="44" ref="G407:V407">G409</f>
        <v>0</v>
      </c>
      <c r="H407" s="10">
        <f t="shared" si="44"/>
        <v>0</v>
      </c>
      <c r="I407" s="10">
        <f t="shared" si="44"/>
        <v>0</v>
      </c>
      <c r="J407" s="10">
        <f t="shared" si="44"/>
        <v>0</v>
      </c>
      <c r="K407" s="10">
        <f t="shared" si="44"/>
        <v>0</v>
      </c>
      <c r="L407" s="10">
        <f t="shared" si="44"/>
        <v>0</v>
      </c>
      <c r="M407" s="10">
        <f t="shared" si="44"/>
        <v>0</v>
      </c>
      <c r="N407" s="10">
        <f t="shared" si="44"/>
        <v>0</v>
      </c>
      <c r="O407" s="10">
        <f t="shared" si="44"/>
        <v>0</v>
      </c>
      <c r="P407" s="10">
        <f t="shared" si="44"/>
        <v>0</v>
      </c>
      <c r="Q407" s="10">
        <f t="shared" si="44"/>
        <v>0</v>
      </c>
      <c r="R407" s="10">
        <f t="shared" si="44"/>
        <v>0</v>
      </c>
      <c r="S407" s="10">
        <f t="shared" si="44"/>
        <v>0</v>
      </c>
      <c r="T407" s="10">
        <f t="shared" si="44"/>
        <v>0</v>
      </c>
      <c r="U407" s="10">
        <f t="shared" si="44"/>
        <v>0</v>
      </c>
      <c r="V407" s="10">
        <f t="shared" si="44"/>
        <v>0</v>
      </c>
    </row>
    <row r="408" spans="1:22" s="28" customFormat="1" ht="31.5" outlineLevel="3">
      <c r="A408" s="22" t="s">
        <v>144</v>
      </c>
      <c r="B408" s="9" t="s">
        <v>16</v>
      </c>
      <c r="C408" s="9" t="s">
        <v>145</v>
      </c>
      <c r="D408" s="9" t="s">
        <v>5</v>
      </c>
      <c r="E408" s="9"/>
      <c r="F408" s="10">
        <f>F409</f>
        <v>524.9</v>
      </c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1:22" s="15" customFormat="1" ht="30.75" customHeight="1" outlineLevel="3">
      <c r="A409" s="22" t="s">
        <v>149</v>
      </c>
      <c r="B409" s="12" t="s">
        <v>16</v>
      </c>
      <c r="C409" s="12" t="s">
        <v>146</v>
      </c>
      <c r="D409" s="12" t="s">
        <v>5</v>
      </c>
      <c r="E409" s="12"/>
      <c r="F409" s="13">
        <f>F410</f>
        <v>524.9</v>
      </c>
      <c r="G409" s="13">
        <f aca="true" t="shared" si="45" ref="G409:V410">G410</f>
        <v>0</v>
      </c>
      <c r="H409" s="13">
        <f t="shared" si="45"/>
        <v>0</v>
      </c>
      <c r="I409" s="13">
        <f t="shared" si="45"/>
        <v>0</v>
      </c>
      <c r="J409" s="13">
        <f t="shared" si="45"/>
        <v>0</v>
      </c>
      <c r="K409" s="13">
        <f t="shared" si="45"/>
        <v>0</v>
      </c>
      <c r="L409" s="13">
        <f t="shared" si="45"/>
        <v>0</v>
      </c>
      <c r="M409" s="13">
        <f t="shared" si="45"/>
        <v>0</v>
      </c>
      <c r="N409" s="13">
        <f t="shared" si="45"/>
        <v>0</v>
      </c>
      <c r="O409" s="13">
        <f t="shared" si="45"/>
        <v>0</v>
      </c>
      <c r="P409" s="13">
        <f t="shared" si="45"/>
        <v>0</v>
      </c>
      <c r="Q409" s="13">
        <f t="shared" si="45"/>
        <v>0</v>
      </c>
      <c r="R409" s="13">
        <f t="shared" si="45"/>
        <v>0</v>
      </c>
      <c r="S409" s="13">
        <f t="shared" si="45"/>
        <v>0</v>
      </c>
      <c r="T409" s="13">
        <f t="shared" si="45"/>
        <v>0</v>
      </c>
      <c r="U409" s="13">
        <f t="shared" si="45"/>
        <v>0</v>
      </c>
      <c r="V409" s="13">
        <f t="shared" si="45"/>
        <v>0</v>
      </c>
    </row>
    <row r="410" spans="1:22" s="28" customFormat="1" ht="33" customHeight="1" outlineLevel="4">
      <c r="A410" s="56" t="s">
        <v>249</v>
      </c>
      <c r="B410" s="19" t="s">
        <v>16</v>
      </c>
      <c r="C410" s="19" t="s">
        <v>250</v>
      </c>
      <c r="D410" s="19" t="s">
        <v>5</v>
      </c>
      <c r="E410" s="19"/>
      <c r="F410" s="20">
        <f>F411</f>
        <v>524.9</v>
      </c>
      <c r="G410" s="7">
        <f t="shared" si="45"/>
        <v>0</v>
      </c>
      <c r="H410" s="7">
        <f t="shared" si="45"/>
        <v>0</v>
      </c>
      <c r="I410" s="7">
        <f t="shared" si="45"/>
        <v>0</v>
      </c>
      <c r="J410" s="7">
        <f t="shared" si="45"/>
        <v>0</v>
      </c>
      <c r="K410" s="7">
        <f t="shared" si="45"/>
        <v>0</v>
      </c>
      <c r="L410" s="7">
        <f t="shared" si="45"/>
        <v>0</v>
      </c>
      <c r="M410" s="7">
        <f t="shared" si="45"/>
        <v>0</v>
      </c>
      <c r="N410" s="7">
        <f t="shared" si="45"/>
        <v>0</v>
      </c>
      <c r="O410" s="7">
        <f t="shared" si="45"/>
        <v>0</v>
      </c>
      <c r="P410" s="7">
        <f t="shared" si="45"/>
        <v>0</v>
      </c>
      <c r="Q410" s="7">
        <f t="shared" si="45"/>
        <v>0</v>
      </c>
      <c r="R410" s="7">
        <f t="shared" si="45"/>
        <v>0</v>
      </c>
      <c r="S410" s="7">
        <f t="shared" si="45"/>
        <v>0</v>
      </c>
      <c r="T410" s="7">
        <f t="shared" si="45"/>
        <v>0</v>
      </c>
      <c r="U410" s="7">
        <f t="shared" si="45"/>
        <v>0</v>
      </c>
      <c r="V410" s="7">
        <f t="shared" si="45"/>
        <v>0</v>
      </c>
    </row>
    <row r="411" spans="1:22" s="28" customFormat="1" ht="15.75" outlineLevel="5">
      <c r="A411" s="5" t="s">
        <v>135</v>
      </c>
      <c r="B411" s="6" t="s">
        <v>16</v>
      </c>
      <c r="C411" s="6" t="s">
        <v>250</v>
      </c>
      <c r="D411" s="6" t="s">
        <v>133</v>
      </c>
      <c r="E411" s="6"/>
      <c r="F411" s="7">
        <f>F412</f>
        <v>524.9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8" customFormat="1" ht="31.5" outlineLevel="5">
      <c r="A412" s="53" t="s">
        <v>136</v>
      </c>
      <c r="B412" s="54" t="s">
        <v>16</v>
      </c>
      <c r="C412" s="54" t="s">
        <v>250</v>
      </c>
      <c r="D412" s="54" t="s">
        <v>134</v>
      </c>
      <c r="E412" s="54"/>
      <c r="F412" s="55">
        <v>524.9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8" customFormat="1" ht="15.75" outlineLevel="3">
      <c r="A413" s="79" t="s">
        <v>42</v>
      </c>
      <c r="B413" s="34" t="s">
        <v>17</v>
      </c>
      <c r="C413" s="34" t="s">
        <v>6</v>
      </c>
      <c r="D413" s="34" t="s">
        <v>5</v>
      </c>
      <c r="E413" s="34"/>
      <c r="F413" s="72">
        <f>F414+F418</f>
        <v>1569.6</v>
      </c>
      <c r="G413" s="10" t="e">
        <f>#REF!</f>
        <v>#REF!</v>
      </c>
      <c r="H413" s="10" t="e">
        <f>#REF!</f>
        <v>#REF!</v>
      </c>
      <c r="I413" s="10" t="e">
        <f>#REF!</f>
        <v>#REF!</v>
      </c>
      <c r="J413" s="10" t="e">
        <f>#REF!</f>
        <v>#REF!</v>
      </c>
      <c r="K413" s="10" t="e">
        <f>#REF!</f>
        <v>#REF!</v>
      </c>
      <c r="L413" s="10" t="e">
        <f>#REF!</f>
        <v>#REF!</v>
      </c>
      <c r="M413" s="10" t="e">
        <f>#REF!</f>
        <v>#REF!</v>
      </c>
      <c r="N413" s="10" t="e">
        <f>#REF!</f>
        <v>#REF!</v>
      </c>
      <c r="O413" s="10" t="e">
        <f>#REF!</f>
        <v>#REF!</v>
      </c>
      <c r="P413" s="10" t="e">
        <f>#REF!</f>
        <v>#REF!</v>
      </c>
      <c r="Q413" s="10" t="e">
        <f>#REF!</f>
        <v>#REF!</v>
      </c>
      <c r="R413" s="10" t="e">
        <f>#REF!</f>
        <v>#REF!</v>
      </c>
      <c r="S413" s="10" t="e">
        <f>#REF!</f>
        <v>#REF!</v>
      </c>
      <c r="T413" s="10" t="e">
        <f>#REF!</f>
        <v>#REF!</v>
      </c>
      <c r="U413" s="10" t="e">
        <f>#REF!</f>
        <v>#REF!</v>
      </c>
      <c r="V413" s="10" t="e">
        <f>#REF!</f>
        <v>#REF!</v>
      </c>
    </row>
    <row r="414" spans="1:22" s="28" customFormat="1" ht="15.75" outlineLevel="5">
      <c r="A414" s="8" t="s">
        <v>357</v>
      </c>
      <c r="B414" s="9" t="s">
        <v>17</v>
      </c>
      <c r="C414" s="9" t="s">
        <v>251</v>
      </c>
      <c r="D414" s="9" t="s">
        <v>5</v>
      </c>
      <c r="E414" s="9"/>
      <c r="F414" s="10">
        <f>F415</f>
        <v>1569.6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8" customFormat="1" ht="31.5" outlineLevel="5">
      <c r="A415" s="70" t="s">
        <v>253</v>
      </c>
      <c r="B415" s="19" t="s">
        <v>17</v>
      </c>
      <c r="C415" s="19" t="s">
        <v>252</v>
      </c>
      <c r="D415" s="19" t="s">
        <v>5</v>
      </c>
      <c r="E415" s="19"/>
      <c r="F415" s="20">
        <f>F416</f>
        <v>1569.6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28" customFormat="1" ht="31.5" outlineLevel="5">
      <c r="A416" s="5" t="s">
        <v>113</v>
      </c>
      <c r="B416" s="6" t="s">
        <v>17</v>
      </c>
      <c r="C416" s="6" t="s">
        <v>252</v>
      </c>
      <c r="D416" s="6" t="s">
        <v>115</v>
      </c>
      <c r="E416" s="6"/>
      <c r="F416" s="7">
        <f>F417</f>
        <v>1569.6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8" customFormat="1" ht="15.75" outlineLevel="5">
      <c r="A417" s="53" t="s">
        <v>138</v>
      </c>
      <c r="B417" s="54" t="s">
        <v>17</v>
      </c>
      <c r="C417" s="54" t="s">
        <v>252</v>
      </c>
      <c r="D417" s="54" t="s">
        <v>137</v>
      </c>
      <c r="E417" s="54"/>
      <c r="F417" s="55">
        <v>1569.6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8" customFormat="1" ht="15.75" outlineLevel="5">
      <c r="A418" s="8" t="s">
        <v>254</v>
      </c>
      <c r="B418" s="9" t="s">
        <v>17</v>
      </c>
      <c r="C418" s="9" t="s">
        <v>50</v>
      </c>
      <c r="D418" s="9" t="s">
        <v>5</v>
      </c>
      <c r="E418" s="9"/>
      <c r="F418" s="10">
        <f>F419</f>
        <v>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8" customFormat="1" ht="36.75" customHeight="1" outlineLevel="5">
      <c r="A419" s="70" t="s">
        <v>253</v>
      </c>
      <c r="B419" s="19" t="s">
        <v>17</v>
      </c>
      <c r="C419" s="19" t="s">
        <v>255</v>
      </c>
      <c r="D419" s="19" t="s">
        <v>5</v>
      </c>
      <c r="E419" s="19"/>
      <c r="F419" s="20">
        <f>F420</f>
        <v>0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28" customFormat="1" ht="31.5" outlineLevel="5">
      <c r="A420" s="5" t="s">
        <v>113</v>
      </c>
      <c r="B420" s="6" t="s">
        <v>17</v>
      </c>
      <c r="C420" s="6" t="s">
        <v>255</v>
      </c>
      <c r="D420" s="6" t="s">
        <v>115</v>
      </c>
      <c r="E420" s="6"/>
      <c r="F420" s="7">
        <f>F421</f>
        <v>0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28" customFormat="1" ht="15.75" outlineLevel="5">
      <c r="A421" s="53" t="s">
        <v>138</v>
      </c>
      <c r="B421" s="54" t="s">
        <v>17</v>
      </c>
      <c r="C421" s="54" t="s">
        <v>255</v>
      </c>
      <c r="D421" s="54" t="s">
        <v>137</v>
      </c>
      <c r="E421" s="54"/>
      <c r="F421" s="55">
        <v>0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8" customFormat="1" ht="15.75" outlineLevel="5">
      <c r="A422" s="79" t="s">
        <v>47</v>
      </c>
      <c r="B422" s="34" t="s">
        <v>24</v>
      </c>
      <c r="C422" s="34" t="s">
        <v>6</v>
      </c>
      <c r="D422" s="34" t="s">
        <v>5</v>
      </c>
      <c r="E422" s="34"/>
      <c r="F422" s="72">
        <f>F423</f>
        <v>2433</v>
      </c>
      <c r="G422" s="10">
        <f aca="true" t="shared" si="46" ref="G422:V422">G424</f>
        <v>0</v>
      </c>
      <c r="H422" s="10">
        <f t="shared" si="46"/>
        <v>0</v>
      </c>
      <c r="I422" s="10">
        <f t="shared" si="46"/>
        <v>0</v>
      </c>
      <c r="J422" s="10">
        <f t="shared" si="46"/>
        <v>0</v>
      </c>
      <c r="K422" s="10">
        <f t="shared" si="46"/>
        <v>0</v>
      </c>
      <c r="L422" s="10">
        <f t="shared" si="46"/>
        <v>0</v>
      </c>
      <c r="M422" s="10">
        <f t="shared" si="46"/>
        <v>0</v>
      </c>
      <c r="N422" s="10">
        <f t="shared" si="46"/>
        <v>0</v>
      </c>
      <c r="O422" s="10">
        <f t="shared" si="46"/>
        <v>0</v>
      </c>
      <c r="P422" s="10">
        <f t="shared" si="46"/>
        <v>0</v>
      </c>
      <c r="Q422" s="10">
        <f t="shared" si="46"/>
        <v>0</v>
      </c>
      <c r="R422" s="10">
        <f t="shared" si="46"/>
        <v>0</v>
      </c>
      <c r="S422" s="10">
        <f t="shared" si="46"/>
        <v>0</v>
      </c>
      <c r="T422" s="10">
        <f t="shared" si="46"/>
        <v>0</v>
      </c>
      <c r="U422" s="10">
        <f t="shared" si="46"/>
        <v>0</v>
      </c>
      <c r="V422" s="10">
        <f t="shared" si="46"/>
        <v>0</v>
      </c>
    </row>
    <row r="423" spans="1:22" s="28" customFormat="1" ht="31.5" outlineLevel="5">
      <c r="A423" s="22" t="s">
        <v>144</v>
      </c>
      <c r="B423" s="9" t="s">
        <v>24</v>
      </c>
      <c r="C423" s="9" t="s">
        <v>145</v>
      </c>
      <c r="D423" s="9" t="s">
        <v>5</v>
      </c>
      <c r="E423" s="9"/>
      <c r="F423" s="10">
        <f>F424</f>
        <v>2433</v>
      </c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1:22" s="28" customFormat="1" ht="31.5" outlineLevel="5">
      <c r="A424" s="22" t="s">
        <v>149</v>
      </c>
      <c r="B424" s="12" t="s">
        <v>24</v>
      </c>
      <c r="C424" s="12" t="s">
        <v>146</v>
      </c>
      <c r="D424" s="12" t="s">
        <v>5</v>
      </c>
      <c r="E424" s="12"/>
      <c r="F424" s="13">
        <f>F425</f>
        <v>2433</v>
      </c>
      <c r="G424" s="13">
        <f aca="true" t="shared" si="47" ref="G424:V425">G425</f>
        <v>0</v>
      </c>
      <c r="H424" s="13">
        <f t="shared" si="47"/>
        <v>0</v>
      </c>
      <c r="I424" s="13">
        <f t="shared" si="47"/>
        <v>0</v>
      </c>
      <c r="J424" s="13">
        <f t="shared" si="47"/>
        <v>0</v>
      </c>
      <c r="K424" s="13">
        <f t="shared" si="47"/>
        <v>0</v>
      </c>
      <c r="L424" s="13">
        <f t="shared" si="47"/>
        <v>0</v>
      </c>
      <c r="M424" s="13">
        <f t="shared" si="47"/>
        <v>0</v>
      </c>
      <c r="N424" s="13">
        <f t="shared" si="47"/>
        <v>0</v>
      </c>
      <c r="O424" s="13">
        <f t="shared" si="47"/>
        <v>0</v>
      </c>
      <c r="P424" s="13">
        <f t="shared" si="47"/>
        <v>0</v>
      </c>
      <c r="Q424" s="13">
        <f t="shared" si="47"/>
        <v>0</v>
      </c>
      <c r="R424" s="13">
        <f t="shared" si="47"/>
        <v>0</v>
      </c>
      <c r="S424" s="13">
        <f t="shared" si="47"/>
        <v>0</v>
      </c>
      <c r="T424" s="13">
        <f t="shared" si="47"/>
        <v>0</v>
      </c>
      <c r="U424" s="13">
        <f t="shared" si="47"/>
        <v>0</v>
      </c>
      <c r="V424" s="13">
        <f t="shared" si="47"/>
        <v>0</v>
      </c>
    </row>
    <row r="425" spans="1:22" s="28" customFormat="1" ht="47.25" outlineLevel="5">
      <c r="A425" s="70" t="s">
        <v>256</v>
      </c>
      <c r="B425" s="19" t="s">
        <v>24</v>
      </c>
      <c r="C425" s="19" t="s">
        <v>257</v>
      </c>
      <c r="D425" s="19" t="s">
        <v>5</v>
      </c>
      <c r="E425" s="19"/>
      <c r="F425" s="20">
        <f>F426</f>
        <v>2433</v>
      </c>
      <c r="G425" s="7">
        <f t="shared" si="47"/>
        <v>0</v>
      </c>
      <c r="H425" s="7">
        <f t="shared" si="47"/>
        <v>0</v>
      </c>
      <c r="I425" s="7">
        <f t="shared" si="47"/>
        <v>0</v>
      </c>
      <c r="J425" s="7">
        <f t="shared" si="47"/>
        <v>0</v>
      </c>
      <c r="K425" s="7">
        <f t="shared" si="47"/>
        <v>0</v>
      </c>
      <c r="L425" s="7">
        <f t="shared" si="47"/>
        <v>0</v>
      </c>
      <c r="M425" s="7">
        <f t="shared" si="47"/>
        <v>0</v>
      </c>
      <c r="N425" s="7">
        <f t="shared" si="47"/>
        <v>0</v>
      </c>
      <c r="O425" s="7">
        <f t="shared" si="47"/>
        <v>0</v>
      </c>
      <c r="P425" s="7">
        <f t="shared" si="47"/>
        <v>0</v>
      </c>
      <c r="Q425" s="7">
        <f t="shared" si="47"/>
        <v>0</v>
      </c>
      <c r="R425" s="7">
        <f t="shared" si="47"/>
        <v>0</v>
      </c>
      <c r="S425" s="7">
        <f t="shared" si="47"/>
        <v>0</v>
      </c>
      <c r="T425" s="7">
        <f t="shared" si="47"/>
        <v>0</v>
      </c>
      <c r="U425" s="7">
        <f t="shared" si="47"/>
        <v>0</v>
      </c>
      <c r="V425" s="7">
        <f t="shared" si="47"/>
        <v>0</v>
      </c>
    </row>
    <row r="426" spans="1:22" s="28" customFormat="1" ht="15.75" outlineLevel="5">
      <c r="A426" s="5" t="s">
        <v>135</v>
      </c>
      <c r="B426" s="6" t="s">
        <v>24</v>
      </c>
      <c r="C426" s="6" t="s">
        <v>257</v>
      </c>
      <c r="D426" s="6" t="s">
        <v>133</v>
      </c>
      <c r="E426" s="6"/>
      <c r="F426" s="7">
        <f>F427</f>
        <v>2433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8" customFormat="1" ht="31.5" outlineLevel="5">
      <c r="A427" s="53" t="s">
        <v>136</v>
      </c>
      <c r="B427" s="54" t="s">
        <v>24</v>
      </c>
      <c r="C427" s="54" t="s">
        <v>257</v>
      </c>
      <c r="D427" s="54" t="s">
        <v>134</v>
      </c>
      <c r="E427" s="54"/>
      <c r="F427" s="55">
        <v>2433</v>
      </c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</row>
    <row r="428" spans="1:22" s="28" customFormat="1" ht="15.75" outlineLevel="5">
      <c r="A428" s="79" t="s">
        <v>258</v>
      </c>
      <c r="B428" s="34" t="s">
        <v>259</v>
      </c>
      <c r="C428" s="34" t="s">
        <v>6</v>
      </c>
      <c r="D428" s="34" t="s">
        <v>5</v>
      </c>
      <c r="E428" s="34"/>
      <c r="F428" s="72">
        <f>F429</f>
        <v>50</v>
      </c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</row>
    <row r="429" spans="1:22" s="28" customFormat="1" ht="15.75" outlineLevel="5">
      <c r="A429" s="14" t="s">
        <v>358</v>
      </c>
      <c r="B429" s="9" t="s">
        <v>259</v>
      </c>
      <c r="C429" s="9" t="s">
        <v>262</v>
      </c>
      <c r="D429" s="9" t="s">
        <v>5</v>
      </c>
      <c r="E429" s="9"/>
      <c r="F429" s="10">
        <f>F430</f>
        <v>50</v>
      </c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</row>
    <row r="430" spans="1:22" s="28" customFormat="1" ht="33" customHeight="1" outlineLevel="5">
      <c r="A430" s="70" t="s">
        <v>261</v>
      </c>
      <c r="B430" s="19" t="s">
        <v>259</v>
      </c>
      <c r="C430" s="19" t="s">
        <v>263</v>
      </c>
      <c r="D430" s="19" t="s">
        <v>5</v>
      </c>
      <c r="E430" s="19"/>
      <c r="F430" s="20">
        <f>F431</f>
        <v>50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</row>
    <row r="431" spans="1:22" s="28" customFormat="1" ht="31.5" outlineLevel="5">
      <c r="A431" s="5" t="s">
        <v>101</v>
      </c>
      <c r="B431" s="6" t="s">
        <v>260</v>
      </c>
      <c r="C431" s="6" t="s">
        <v>263</v>
      </c>
      <c r="D431" s="6" t="s">
        <v>102</v>
      </c>
      <c r="E431" s="6"/>
      <c r="F431" s="7">
        <f>F432</f>
        <v>50</v>
      </c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</row>
    <row r="432" spans="1:22" s="28" customFormat="1" ht="31.5" outlineLevel="5">
      <c r="A432" s="53" t="s">
        <v>105</v>
      </c>
      <c r="B432" s="54" t="s">
        <v>259</v>
      </c>
      <c r="C432" s="54" t="s">
        <v>263</v>
      </c>
      <c r="D432" s="54" t="s">
        <v>106</v>
      </c>
      <c r="E432" s="54"/>
      <c r="F432" s="55">
        <v>50</v>
      </c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</row>
    <row r="433" spans="1:22" s="28" customFormat="1" ht="18.75" outlineLevel="5">
      <c r="A433" s="16" t="s">
        <v>81</v>
      </c>
      <c r="B433" s="17" t="s">
        <v>52</v>
      </c>
      <c r="C433" s="17" t="s">
        <v>6</v>
      </c>
      <c r="D433" s="17" t="s">
        <v>5</v>
      </c>
      <c r="E433" s="17"/>
      <c r="F433" s="18">
        <f>F434+F439</f>
        <v>291.62</v>
      </c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</row>
    <row r="434" spans="1:22" s="28" customFormat="1" ht="15.75" outlineLevel="5">
      <c r="A434" s="8" t="s">
        <v>40</v>
      </c>
      <c r="B434" s="9" t="s">
        <v>18</v>
      </c>
      <c r="C434" s="9" t="s">
        <v>6</v>
      </c>
      <c r="D434" s="9" t="s">
        <v>5</v>
      </c>
      <c r="E434" s="9"/>
      <c r="F434" s="10">
        <f>F435</f>
        <v>291.62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</row>
    <row r="435" spans="1:22" s="28" customFormat="1" ht="15.75" outlineLevel="5">
      <c r="A435" s="67" t="s">
        <v>359</v>
      </c>
      <c r="B435" s="19" t="s">
        <v>18</v>
      </c>
      <c r="C435" s="19" t="s">
        <v>264</v>
      </c>
      <c r="D435" s="19" t="s">
        <v>5</v>
      </c>
      <c r="E435" s="19"/>
      <c r="F435" s="20">
        <f>F436</f>
        <v>291.62</v>
      </c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</row>
    <row r="436" spans="1:22" s="28" customFormat="1" ht="36" customHeight="1" outlineLevel="5">
      <c r="A436" s="70" t="s">
        <v>266</v>
      </c>
      <c r="B436" s="19" t="s">
        <v>18</v>
      </c>
      <c r="C436" s="19" t="s">
        <v>265</v>
      </c>
      <c r="D436" s="19" t="s">
        <v>5</v>
      </c>
      <c r="E436" s="19"/>
      <c r="F436" s="20">
        <f>F437</f>
        <v>291.62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</row>
    <row r="437" spans="1:22" s="28" customFormat="1" ht="31.5" outlineLevel="5">
      <c r="A437" s="5" t="s">
        <v>101</v>
      </c>
      <c r="B437" s="6" t="s">
        <v>18</v>
      </c>
      <c r="C437" s="6" t="s">
        <v>265</v>
      </c>
      <c r="D437" s="6" t="s">
        <v>102</v>
      </c>
      <c r="E437" s="6"/>
      <c r="F437" s="7">
        <f>F438</f>
        <v>291.62</v>
      </c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</row>
    <row r="438" spans="1:22" s="28" customFormat="1" ht="31.5" outlineLevel="5">
      <c r="A438" s="53" t="s">
        <v>105</v>
      </c>
      <c r="B438" s="54" t="s">
        <v>18</v>
      </c>
      <c r="C438" s="54" t="s">
        <v>265</v>
      </c>
      <c r="D438" s="54" t="s">
        <v>106</v>
      </c>
      <c r="E438" s="54"/>
      <c r="F438" s="55">
        <v>291.62</v>
      </c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</row>
    <row r="439" spans="1:22" s="28" customFormat="1" ht="15.75" outlineLevel="5">
      <c r="A439" s="21" t="s">
        <v>91</v>
      </c>
      <c r="B439" s="9" t="s">
        <v>92</v>
      </c>
      <c r="C439" s="9" t="s">
        <v>6</v>
      </c>
      <c r="D439" s="9" t="s">
        <v>5</v>
      </c>
      <c r="E439" s="6"/>
      <c r="F439" s="10">
        <f>F440</f>
        <v>0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</row>
    <row r="440" spans="1:22" s="28" customFormat="1" ht="15.75" outlineLevel="5">
      <c r="A440" s="67" t="s">
        <v>359</v>
      </c>
      <c r="B440" s="19" t="s">
        <v>92</v>
      </c>
      <c r="C440" s="19" t="s">
        <v>264</v>
      </c>
      <c r="D440" s="19" t="s">
        <v>5</v>
      </c>
      <c r="E440" s="19"/>
      <c r="F440" s="20">
        <f>F441</f>
        <v>0</v>
      </c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</row>
    <row r="441" spans="1:22" s="28" customFormat="1" ht="47.25" outlineLevel="5">
      <c r="A441" s="5" t="s">
        <v>268</v>
      </c>
      <c r="B441" s="6" t="s">
        <v>92</v>
      </c>
      <c r="C441" s="6" t="s">
        <v>267</v>
      </c>
      <c r="D441" s="6" t="s">
        <v>5</v>
      </c>
      <c r="E441" s="6"/>
      <c r="F441" s="7">
        <f>F442</f>
        <v>0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</row>
    <row r="442" spans="1:22" s="28" customFormat="1" ht="15.75" outlineLevel="5">
      <c r="A442" s="53" t="s">
        <v>128</v>
      </c>
      <c r="B442" s="54" t="s">
        <v>92</v>
      </c>
      <c r="C442" s="54" t="s">
        <v>267</v>
      </c>
      <c r="D442" s="54" t="s">
        <v>127</v>
      </c>
      <c r="E442" s="54"/>
      <c r="F442" s="55">
        <v>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</row>
    <row r="443" spans="1:22" s="28" customFormat="1" ht="18.75" outlineLevel="5">
      <c r="A443" s="16" t="s">
        <v>76</v>
      </c>
      <c r="B443" s="17" t="s">
        <v>77</v>
      </c>
      <c r="C443" s="17" t="s">
        <v>6</v>
      </c>
      <c r="D443" s="17" t="s">
        <v>5</v>
      </c>
      <c r="E443" s="17"/>
      <c r="F443" s="18">
        <f>F444+F450</f>
        <v>1909.35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</row>
    <row r="444" spans="1:22" s="28" customFormat="1" ht="31.5" customHeight="1" outlineLevel="5">
      <c r="A444" s="86" t="s">
        <v>51</v>
      </c>
      <c r="B444" s="84" t="s">
        <v>78</v>
      </c>
      <c r="C444" s="84" t="s">
        <v>269</v>
      </c>
      <c r="D444" s="84" t="s">
        <v>5</v>
      </c>
      <c r="E444" s="84"/>
      <c r="F444" s="85">
        <f>F445</f>
        <v>1900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</row>
    <row r="445" spans="1:22" s="28" customFormat="1" ht="31.5" customHeight="1" outlineLevel="5">
      <c r="A445" s="22" t="s">
        <v>144</v>
      </c>
      <c r="B445" s="12" t="s">
        <v>78</v>
      </c>
      <c r="C445" s="12" t="s">
        <v>145</v>
      </c>
      <c r="D445" s="12" t="s">
        <v>5</v>
      </c>
      <c r="E445" s="12"/>
      <c r="F445" s="13">
        <f>F446</f>
        <v>1900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</row>
    <row r="446" spans="1:22" s="28" customFormat="1" ht="31.5" outlineLevel="5">
      <c r="A446" s="22" t="s">
        <v>149</v>
      </c>
      <c r="B446" s="9" t="s">
        <v>78</v>
      </c>
      <c r="C446" s="9" t="s">
        <v>146</v>
      </c>
      <c r="D446" s="9" t="s">
        <v>5</v>
      </c>
      <c r="E446" s="9"/>
      <c r="F446" s="10">
        <f>F447</f>
        <v>1900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</row>
    <row r="447" spans="1:22" s="28" customFormat="1" ht="31.5" outlineLevel="5">
      <c r="A447" s="70" t="s">
        <v>270</v>
      </c>
      <c r="B447" s="19" t="s">
        <v>78</v>
      </c>
      <c r="C447" s="19" t="s">
        <v>271</v>
      </c>
      <c r="D447" s="19" t="s">
        <v>5</v>
      </c>
      <c r="E447" s="19"/>
      <c r="F447" s="20">
        <f>F448</f>
        <v>1900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</row>
    <row r="448" spans="1:22" s="28" customFormat="1" ht="15.75" outlineLevel="5">
      <c r="A448" s="5" t="s">
        <v>129</v>
      </c>
      <c r="B448" s="6" t="s">
        <v>78</v>
      </c>
      <c r="C448" s="6" t="s">
        <v>271</v>
      </c>
      <c r="D448" s="6" t="s">
        <v>130</v>
      </c>
      <c r="E448" s="6"/>
      <c r="F448" s="7">
        <f>F449</f>
        <v>1900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:22" s="28" customFormat="1" ht="47.25" outlineLevel="5">
      <c r="A449" s="62" t="s">
        <v>302</v>
      </c>
      <c r="B449" s="54" t="s">
        <v>78</v>
      </c>
      <c r="C449" s="54" t="s">
        <v>271</v>
      </c>
      <c r="D449" s="54" t="s">
        <v>88</v>
      </c>
      <c r="E449" s="54"/>
      <c r="F449" s="55">
        <v>1900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s="28" customFormat="1" ht="15.75" outlineLevel="5">
      <c r="A450" s="79" t="s">
        <v>80</v>
      </c>
      <c r="B450" s="34" t="s">
        <v>79</v>
      </c>
      <c r="C450" s="34" t="s">
        <v>6</v>
      </c>
      <c r="D450" s="34" t="s">
        <v>5</v>
      </c>
      <c r="E450" s="34"/>
      <c r="F450" s="72">
        <f>F451</f>
        <v>9.35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8" customFormat="1" ht="31.5" outlineLevel="5">
      <c r="A451" s="22" t="s">
        <v>144</v>
      </c>
      <c r="B451" s="12" t="s">
        <v>79</v>
      </c>
      <c r="C451" s="12" t="s">
        <v>145</v>
      </c>
      <c r="D451" s="12" t="s">
        <v>5</v>
      </c>
      <c r="E451" s="12"/>
      <c r="F451" s="13">
        <f>F452</f>
        <v>9.35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8" customFormat="1" ht="31.5" outlineLevel="5">
      <c r="A452" s="22" t="s">
        <v>149</v>
      </c>
      <c r="B452" s="12" t="s">
        <v>79</v>
      </c>
      <c r="C452" s="12" t="s">
        <v>146</v>
      </c>
      <c r="D452" s="12" t="s">
        <v>5</v>
      </c>
      <c r="E452" s="12"/>
      <c r="F452" s="13">
        <f>F453</f>
        <v>9.35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8" customFormat="1" ht="47.25" outlineLevel="5">
      <c r="A453" s="56" t="s">
        <v>272</v>
      </c>
      <c r="B453" s="19" t="s">
        <v>79</v>
      </c>
      <c r="C453" s="19" t="s">
        <v>273</v>
      </c>
      <c r="D453" s="19" t="s">
        <v>5</v>
      </c>
      <c r="E453" s="19"/>
      <c r="F453" s="20">
        <f>F454</f>
        <v>9.35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8" customFormat="1" ht="31.5" outlineLevel="5">
      <c r="A454" s="5" t="s">
        <v>101</v>
      </c>
      <c r="B454" s="6" t="s">
        <v>79</v>
      </c>
      <c r="C454" s="6" t="s">
        <v>273</v>
      </c>
      <c r="D454" s="6" t="s">
        <v>102</v>
      </c>
      <c r="E454" s="6"/>
      <c r="F454" s="7">
        <f>F455</f>
        <v>9.35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8" customFormat="1" ht="31.5" outlineLevel="5">
      <c r="A455" s="53" t="s">
        <v>105</v>
      </c>
      <c r="B455" s="54" t="s">
        <v>79</v>
      </c>
      <c r="C455" s="54" t="s">
        <v>273</v>
      </c>
      <c r="D455" s="54" t="s">
        <v>106</v>
      </c>
      <c r="E455" s="54"/>
      <c r="F455" s="55">
        <v>9.35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8" customFormat="1" ht="31.5" outlineLevel="5">
      <c r="A456" s="16" t="s">
        <v>71</v>
      </c>
      <c r="B456" s="17" t="s">
        <v>72</v>
      </c>
      <c r="C456" s="17" t="s">
        <v>6</v>
      </c>
      <c r="D456" s="17" t="s">
        <v>5</v>
      </c>
      <c r="E456" s="17"/>
      <c r="F456" s="18">
        <f>F457</f>
        <v>100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8" customFormat="1" ht="15.75" outlineLevel="5">
      <c r="A457" s="8" t="s">
        <v>31</v>
      </c>
      <c r="B457" s="9" t="s">
        <v>73</v>
      </c>
      <c r="C457" s="9" t="s">
        <v>6</v>
      </c>
      <c r="D457" s="9" t="s">
        <v>5</v>
      </c>
      <c r="E457" s="9"/>
      <c r="F457" s="10">
        <f>F458</f>
        <v>100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8" customFormat="1" ht="31.5" outlineLevel="5">
      <c r="A458" s="22" t="s">
        <v>144</v>
      </c>
      <c r="B458" s="9" t="s">
        <v>73</v>
      </c>
      <c r="C458" s="9" t="s">
        <v>145</v>
      </c>
      <c r="D458" s="9" t="s">
        <v>5</v>
      </c>
      <c r="E458" s="9"/>
      <c r="F458" s="10">
        <f>F459</f>
        <v>100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8" customFormat="1" ht="31.5" outlineLevel="5">
      <c r="A459" s="22" t="s">
        <v>149</v>
      </c>
      <c r="B459" s="12" t="s">
        <v>73</v>
      </c>
      <c r="C459" s="12" t="s">
        <v>146</v>
      </c>
      <c r="D459" s="12" t="s">
        <v>5</v>
      </c>
      <c r="E459" s="12"/>
      <c r="F459" s="13">
        <f>F460</f>
        <v>100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8" customFormat="1" ht="31.5" outlineLevel="5">
      <c r="A460" s="56" t="s">
        <v>274</v>
      </c>
      <c r="B460" s="19" t="s">
        <v>73</v>
      </c>
      <c r="C460" s="19" t="s">
        <v>281</v>
      </c>
      <c r="D460" s="19" t="s">
        <v>5</v>
      </c>
      <c r="E460" s="19"/>
      <c r="F460" s="20">
        <f>F461</f>
        <v>100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8" customFormat="1" ht="15.75" outlineLevel="5">
      <c r="A461" s="5" t="s">
        <v>139</v>
      </c>
      <c r="B461" s="6" t="s">
        <v>73</v>
      </c>
      <c r="C461" s="6" t="s">
        <v>281</v>
      </c>
      <c r="D461" s="6" t="s">
        <v>342</v>
      </c>
      <c r="E461" s="6"/>
      <c r="F461" s="7">
        <v>100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8" customFormat="1" ht="48" customHeight="1" outlineLevel="5">
      <c r="A462" s="16" t="s">
        <v>83</v>
      </c>
      <c r="B462" s="17" t="s">
        <v>82</v>
      </c>
      <c r="C462" s="17" t="s">
        <v>6</v>
      </c>
      <c r="D462" s="17" t="s">
        <v>5</v>
      </c>
      <c r="E462" s="17"/>
      <c r="F462" s="18">
        <f aca="true" t="shared" si="48" ref="F462:F467">F463</f>
        <v>19640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8" customFormat="1" ht="47.25" outlineLevel="5">
      <c r="A463" s="22" t="s">
        <v>85</v>
      </c>
      <c r="B463" s="9" t="s">
        <v>84</v>
      </c>
      <c r="C463" s="9" t="s">
        <v>6</v>
      </c>
      <c r="D463" s="9" t="s">
        <v>5</v>
      </c>
      <c r="E463" s="9"/>
      <c r="F463" s="10">
        <f t="shared" si="48"/>
        <v>19640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8" customFormat="1" ht="31.5" outlineLevel="5">
      <c r="A464" s="22" t="s">
        <v>144</v>
      </c>
      <c r="B464" s="9" t="s">
        <v>84</v>
      </c>
      <c r="C464" s="9" t="s">
        <v>145</v>
      </c>
      <c r="D464" s="9" t="s">
        <v>5</v>
      </c>
      <c r="E464" s="9"/>
      <c r="F464" s="10">
        <f t="shared" si="48"/>
        <v>19640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8" customFormat="1" ht="31.5" outlineLevel="5">
      <c r="A465" s="22" t="s">
        <v>149</v>
      </c>
      <c r="B465" s="12" t="s">
        <v>84</v>
      </c>
      <c r="C465" s="12" t="s">
        <v>146</v>
      </c>
      <c r="D465" s="12" t="s">
        <v>5</v>
      </c>
      <c r="E465" s="12"/>
      <c r="F465" s="13">
        <f t="shared" si="48"/>
        <v>19640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8" customFormat="1" ht="47.25" outlineLevel="5">
      <c r="A466" s="5" t="s">
        <v>275</v>
      </c>
      <c r="B466" s="6" t="s">
        <v>84</v>
      </c>
      <c r="C466" s="6" t="s">
        <v>276</v>
      </c>
      <c r="D466" s="6" t="s">
        <v>5</v>
      </c>
      <c r="E466" s="6"/>
      <c r="F466" s="7">
        <f t="shared" si="48"/>
        <v>19640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8" customFormat="1" ht="15.75" outlineLevel="5">
      <c r="A467" s="5" t="s">
        <v>142</v>
      </c>
      <c r="B467" s="6" t="s">
        <v>84</v>
      </c>
      <c r="C467" s="6" t="s">
        <v>282</v>
      </c>
      <c r="D467" s="6" t="s">
        <v>143</v>
      </c>
      <c r="E467" s="6"/>
      <c r="F467" s="7">
        <f t="shared" si="48"/>
        <v>19640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8" customFormat="1" ht="15.75" outlineLevel="5">
      <c r="A468" s="53" t="s">
        <v>140</v>
      </c>
      <c r="B468" s="54" t="s">
        <v>84</v>
      </c>
      <c r="C468" s="54" t="s">
        <v>282</v>
      </c>
      <c r="D468" s="54" t="s">
        <v>141</v>
      </c>
      <c r="E468" s="54"/>
      <c r="F468" s="55">
        <v>19640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ht="18.75">
      <c r="A469" s="106" t="s">
        <v>25</v>
      </c>
      <c r="B469" s="106"/>
      <c r="C469" s="106"/>
      <c r="D469" s="106"/>
      <c r="E469" s="106"/>
      <c r="F469" s="89">
        <f>F17+F181+F188+F229+F258+F379+F175+F406+F433+F443+F456+F462</f>
        <v>556017.202</v>
      </c>
      <c r="G469" s="11" t="e">
        <f>#REF!+G406+#REF!+G379+G258+G229+G188+G181+G17</f>
        <v>#REF!</v>
      </c>
      <c r="H469" s="11" t="e">
        <f>#REF!+H406+#REF!+H379+H258+H229+H188+H181+H17</f>
        <v>#REF!</v>
      </c>
      <c r="I469" s="11" t="e">
        <f>#REF!+I406+#REF!+I379+I258+I229+I188+I181+I17</f>
        <v>#REF!</v>
      </c>
      <c r="J469" s="11" t="e">
        <f>#REF!+J406+#REF!+J379+J258+J229+J188+J181+J17</f>
        <v>#REF!</v>
      </c>
      <c r="K469" s="11" t="e">
        <f>#REF!+K406+#REF!+K379+K258+K229+K188+K181+K17</f>
        <v>#REF!</v>
      </c>
      <c r="L469" s="11" t="e">
        <f>#REF!+L406+#REF!+L379+L258+L229+L188+L181+L17</f>
        <v>#REF!</v>
      </c>
      <c r="M469" s="11" t="e">
        <f>#REF!+M406+#REF!+M379+M258+M229+M188+M181+M17</f>
        <v>#REF!</v>
      </c>
      <c r="N469" s="11" t="e">
        <f>#REF!+N406+#REF!+N379+N258+N229+N188+N181+N17</f>
        <v>#REF!</v>
      </c>
      <c r="O469" s="11" t="e">
        <f>#REF!+O406+#REF!+O379+O258+O229+O188+O181+O17</f>
        <v>#REF!</v>
      </c>
      <c r="P469" s="11" t="e">
        <f>#REF!+P406+#REF!+P379+P258+P229+P188+P181+P17</f>
        <v>#REF!</v>
      </c>
      <c r="Q469" s="11" t="e">
        <f>#REF!+Q406+#REF!+Q379+Q258+Q229+Q188+Q181+Q17</f>
        <v>#REF!</v>
      </c>
      <c r="R469" s="11" t="e">
        <f>#REF!+R406+#REF!+R379+R258+R229+R188+R181+R17</f>
        <v>#REF!</v>
      </c>
      <c r="S469" s="11" t="e">
        <f>#REF!+S406+#REF!+S379+S258+S229+S188+S181+S17</f>
        <v>#REF!</v>
      </c>
      <c r="T469" s="11" t="e">
        <f>#REF!+T406+#REF!+T379+T258+T229+T188+T181+T17</f>
        <v>#REF!</v>
      </c>
      <c r="U469" s="11" t="e">
        <f>#REF!+U406+#REF!+U379+U258+U229+U188+U181+U17</f>
        <v>#REF!</v>
      </c>
      <c r="V469" s="11" t="e">
        <f>#REF!+V406+#REF!+V379+V258+V229+V188+V181+V17</f>
        <v>#REF!</v>
      </c>
    </row>
    <row r="470" spans="1:2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2.7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3"/>
      <c r="V471" s="3"/>
    </row>
  </sheetData>
  <sheetProtection/>
  <mergeCells count="11">
    <mergeCell ref="B2:W2"/>
    <mergeCell ref="B3:W3"/>
    <mergeCell ref="C4:V4"/>
    <mergeCell ref="B8:W8"/>
    <mergeCell ref="B7:W7"/>
    <mergeCell ref="C9:V9"/>
    <mergeCell ref="A471:T471"/>
    <mergeCell ref="A469:E469"/>
    <mergeCell ref="A15:V15"/>
    <mergeCell ref="A14:V14"/>
    <mergeCell ref="A13:V13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2015-05-26T22:32:22Z</cp:lastPrinted>
  <dcterms:created xsi:type="dcterms:W3CDTF">2008-11-11T04:53:42Z</dcterms:created>
  <dcterms:modified xsi:type="dcterms:W3CDTF">2015-05-28T06:27:55Z</dcterms:modified>
  <cp:category/>
  <cp:version/>
  <cp:contentType/>
  <cp:contentStatus/>
</cp:coreProperties>
</file>